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4" sheetId="2" r:id="rId1"/>
    <sheet name="прил 3" sheetId="5" r:id="rId2"/>
    <sheet name="прил 2" sheetId="3" r:id="rId3"/>
    <sheet name="прил 1" sheetId="4" r:id="rId4"/>
  </sheets>
  <externalReferences>
    <externalReference r:id="rId5"/>
  </externalReferences>
  <definedNames>
    <definedName name="_xlnm._FilterDatabase" localSheetId="2" hidden="1">'прил 2'!$A$8:$J$8</definedName>
    <definedName name="_xlnm.Print_Area" localSheetId="2">'прил 2'!$A$1:$E$69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1" i="2"/>
  <c r="F12" i="2"/>
  <c r="F9" i="2"/>
  <c r="E342" i="4" l="1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D6" i="2"/>
</calcChain>
</file>

<file path=xl/sharedStrings.xml><?xml version="1.0" encoding="utf-8"?>
<sst xmlns="http://schemas.openxmlformats.org/spreadsheetml/2006/main" count="954" uniqueCount="866">
  <si>
    <t>скрыть</t>
  </si>
  <si>
    <t xml:space="preserve">Коэффициенты относительной затратоемкости (КЗ ксг), коэффициенты специфики (КС ксг) и тарифы за законченный случай лечения в условиях дневного стационара на основе клинико-статистических групп болезней (за исключением КСГ, для которых коэффициент дифференциации и поправочные коэффициенты применяются к доле заработной платы и прочих расходов) на 2022 г. 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</si>
  <si>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</si>
  <si>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</si>
  <si>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</si>
  <si>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</si>
  <si>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</si>
  <si>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</si>
  <si>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</si>
  <si>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КС ксг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</si>
  <si>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</si>
  <si>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</si>
  <si>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</si>
  <si>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</si>
  <si>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</si>
  <si>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</si>
  <si>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</si>
  <si>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</si>
  <si>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</si>
  <si>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</si>
  <si>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</si>
  <si>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</si>
  <si>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</si>
  <si>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ds18.002.001</t>
  </si>
  <si>
    <t>ds18.002.002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</si>
  <si>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</si>
  <si>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</si>
  <si>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</si>
  <si>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</si>
  <si>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</si>
  <si>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</si>
  <si>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</si>
  <si>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</si>
  <si>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</si>
  <si>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</si>
  <si>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</si>
  <si>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ЗНО лимфоидной и кроветворной тканей без специального противоопухолевого лечения (уровень 1)**</t>
  </si>
  <si>
    <t>ЗНО лимфоидной и кроветворной тканей без специального противоопухолевого лечения (уровень 2)**</t>
  </si>
  <si>
    <t>ЗНО лимфоидной и кроветворной тканей без специального противоопухолевого лечения (уровень 3)**</t>
  </si>
  <si>
    <t>ЗНО лимфоидной и кроветворной тканей без специального противоопухолевого лечения (уровень 4)**</t>
  </si>
  <si>
    <t>Лучевые повреждения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</si>
  <si>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</si>
  <si>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</si>
  <si>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</si>
  <si>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</si>
  <si>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</si>
  <si>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</si>
  <si>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</si>
  <si>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</si>
  <si>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</si>
  <si>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Диагностическое обследование сердечно-сосудистой системы</t>
  </si>
  <si>
    <t>Операции на сосудах (уровень 1)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</si>
  <si>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</si>
  <si>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</si>
  <si>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</si>
  <si>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</si>
  <si>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</si>
  <si>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</si>
  <si>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</si>
  <si>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</si>
  <si>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</si>
  <si>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</si>
  <si>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</si>
  <si>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</si>
  <si>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</si>
  <si>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</si>
  <si>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</si>
  <si>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</si>
  <si>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</si>
  <si>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</si>
  <si>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</si>
  <si>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</si>
  <si>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</si>
  <si>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</si>
  <si>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</si>
  <si>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</si>
  <si>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</si>
  <si>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</si>
  <si>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</si>
  <si>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</si>
  <si>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с применением ботулотоксина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</si>
  <si>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</si>
  <si>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</si>
  <si>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</si>
  <si>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</si>
  <si>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</si>
  <si>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</si>
  <si>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</si>
  <si>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</si>
  <si>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</si>
  <si>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Приложение 3.2 
к Тарифному соглашению  в системе 
ОМС Оренбургской области на 2022 г. 
от "29" декабря  2021г.</t>
  </si>
  <si>
    <t xml:space="preserve">Коэффициенты относительной затратоемкости (КЗ ксг), доля заработной платы (Д зп) и прочих расходов и тарифы за законченный случай лечения в условиях стационара на основе клинико-статистических групп КСГ, для которых коэффициентs дифференциации, уровня и специфики применяются к доле заработной платы и прочих расходов, на 2022 г. </t>
  </si>
  <si>
    <t>Коэффициент дифференциации (КД)</t>
  </si>
  <si>
    <t>Д зп</t>
  </si>
  <si>
    <t>Тариф, руб.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</si>
  <si>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</si>
  <si>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</si>
  <si>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</si>
  <si>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</si>
  <si>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</si>
  <si>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</si>
  <si>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</si>
  <si>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</si>
  <si>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st12.015.001</t>
  </si>
  <si>
    <t>Коронавирусная инфекция COVID-19 (уровень 1 подуровень 1)</t>
  </si>
  <si>
    <t>st12.015.002</t>
  </si>
  <si>
    <t xml:space="preserve">Коронавирусная инфекция COVID-19 (уровень 1 подуровень 2) 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</si>
  <si>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</si>
  <si>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</si>
  <si>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</si>
  <si>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</si>
  <si>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st12.016.003</t>
  </si>
  <si>
    <t xml:space="preserve">Коронавирусная инфекция COVID-19 (уровень 2 подуровень 3) </t>
  </si>
  <si>
    <t>st12.016.004</t>
  </si>
  <si>
    <t xml:space="preserve">Коронавирусная инфекция COVID-19 (уровень 2 подуровень 4)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</si>
  <si>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</si>
  <si>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</si>
  <si>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</si>
  <si>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</si>
  <si>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</si>
  <si>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</si>
  <si>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st12.017.004</t>
  </si>
  <si>
    <t xml:space="preserve">Коронавирусная инфекция COVID-19 (уровень 3 подуровень 4)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</si>
  <si>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</si>
  <si>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</si>
  <si>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</si>
  <si>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</si>
  <si>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</si>
  <si>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</si>
  <si>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st12.018.004</t>
  </si>
  <si>
    <t xml:space="preserve">Коронавирусная инфекция COVID-19 (уровень 4 подуровень 4) 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</si>
  <si>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</si>
  <si>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</si>
  <si>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</si>
  <si>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</si>
  <si>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</si>
  <si>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</si>
  <si>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</si>
  <si>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</si>
  <si>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</si>
  <si>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</si>
  <si>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</si>
  <si>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</si>
  <si>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</si>
  <si>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</si>
  <si>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</si>
  <si>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</si>
  <si>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</si>
  <si>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</si>
  <si>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</si>
  <si>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</si>
  <si>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</si>
  <si>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</si>
  <si>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</si>
  <si>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</si>
  <si>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</si>
  <si>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</si>
  <si>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</si>
  <si>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</si>
  <si>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</si>
  <si>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</si>
  <si>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</si>
  <si>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</si>
  <si>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</si>
  <si>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</si>
  <si>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</si>
  <si>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</si>
  <si>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</si>
  <si>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</si>
  <si>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</si>
  <si>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</si>
  <si>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</si>
  <si>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</si>
  <si>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</si>
  <si>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</si>
  <si>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</si>
  <si>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</si>
  <si>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</si>
  <si>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</si>
  <si>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</si>
  <si>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</si>
  <si>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</si>
  <si>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</si>
  <si>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</si>
  <si>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</si>
  <si>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</si>
  <si>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</si>
  <si>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</si>
  <si>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</si>
  <si>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</si>
  <si>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</si>
  <si>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</si>
  <si>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</si>
  <si>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</si>
  <si>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</si>
  <si>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</si>
  <si>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пострансплантационный период после пересадки костного мозга</t>
  </si>
  <si>
    <t>st20.010</t>
  </si>
  <si>
    <t>Замена речевого процессора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</si>
  <si>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</si>
  <si>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</si>
  <si>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</si>
  <si>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</si>
  <si>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</si>
  <si>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</si>
  <si>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st36.016.001</t>
  </si>
  <si>
    <t>Проведение иммунизации против респираторно-синцитиальной вирусной инфекции (уровень 1)</t>
  </si>
  <si>
    <t>st36.016.002</t>
  </si>
  <si>
    <t>Проведение иммунизации против респираторно-синцитиальной вирусной инфекции (уровень 2)</t>
  </si>
  <si>
    <t>st36.016.003</t>
  </si>
  <si>
    <t>Проведение иммунизации против респираторно-синцитиальной вирусной инфекции (уровень 3)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</si>
  <si>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</si>
  <si>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</si>
  <si>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</si>
  <si>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</si>
  <si>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</si>
  <si>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</si>
  <si>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Приложение 3.1 
к Тарифному соглашению  в системе 
ОМС Оренбургской области на 2022 г. 
от "29" декабря  2021г.</t>
  </si>
  <si>
    <r>
      <t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</t>
    </r>
    <r>
      <rPr>
        <b/>
        <sz val="12.1"/>
        <rFont val="Times New Roman"/>
        <family val="1"/>
        <charset val="204"/>
      </rPr>
      <t xml:space="preserve"> (за исключением КСГ, для которых коэффициент дифференциации и поправочные коэффициенты применяются к доле заработной платы и прочих расходов)</t>
    </r>
    <r>
      <rPr>
        <b/>
        <sz val="11"/>
        <rFont val="Times New Roman"/>
        <family val="1"/>
        <charset val="204"/>
      </rPr>
      <t xml:space="preserve"> на 2022 г. </t>
    </r>
  </si>
  <si>
    <t>Тариф, 
рублей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</si>
  <si>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</si>
  <si>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</si>
  <si>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</si>
  <si>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</si>
  <si>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</si>
  <si>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</si>
  <si>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</si>
  <si>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</si>
  <si>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</si>
  <si>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</si>
  <si>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</si>
  <si>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</si>
  <si>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</si>
  <si>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</si>
  <si>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</si>
  <si>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</si>
  <si>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</si>
  <si>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</si>
  <si>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</si>
  <si>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</si>
  <si>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</si>
  <si>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</si>
  <si>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</si>
  <si>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</si>
  <si>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</si>
  <si>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</si>
  <si>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</si>
  <si>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</si>
  <si>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</si>
  <si>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</si>
  <si>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</si>
  <si>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</si>
  <si>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</si>
  <si>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</si>
  <si>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</si>
  <si>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</si>
  <si>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</si>
  <si>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</si>
  <si>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</si>
  <si>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</si>
  <si>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</si>
  <si>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</si>
  <si>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</si>
  <si>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</si>
  <si>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</si>
  <si>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</si>
  <si>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</si>
  <si>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</si>
  <si>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</si>
  <si>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</si>
  <si>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</si>
  <si>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</si>
  <si>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st07.001</t>
  </si>
  <si>
    <t>Врожденные аномалии сердечно-сосудистой системы, дети</t>
  </si>
  <si>
    <t>st08.001</t>
  </si>
  <si>
    <t>st08.002</t>
  </si>
  <si>
    <t>st08.003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</si>
  <si>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</si>
  <si>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</si>
  <si>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</si>
  <si>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</si>
  <si>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</si>
  <si>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</si>
  <si>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</si>
  <si>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</si>
  <si>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</si>
  <si>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</si>
  <si>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</si>
  <si>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</si>
  <si>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</si>
  <si>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</si>
  <si>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</si>
  <si>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</si>
  <si>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</si>
  <si>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</si>
  <si>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</si>
  <si>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</si>
  <si>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</si>
  <si>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</si>
  <si>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</si>
  <si>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</si>
  <si>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</si>
  <si>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</si>
  <si>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</si>
  <si>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</si>
  <si>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</si>
  <si>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</si>
  <si>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</si>
  <si>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</si>
  <si>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</si>
  <si>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</si>
  <si>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</si>
  <si>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</si>
  <si>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</si>
  <si>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</si>
  <si>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</si>
  <si>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</si>
  <si>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</si>
  <si>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</si>
  <si>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</si>
  <si>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</si>
  <si>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</si>
  <si>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</si>
  <si>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</si>
  <si>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</si>
  <si>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</si>
  <si>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</si>
  <si>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</si>
  <si>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</si>
  <si>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</si>
  <si>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</si>
  <si>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</si>
  <si>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</si>
  <si>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</si>
  <si>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</si>
  <si>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</si>
  <si>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</si>
  <si>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</si>
  <si>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</si>
  <si>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</si>
  <si>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</si>
  <si>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</si>
  <si>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</si>
  <si>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</si>
  <si>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</si>
  <si>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</si>
  <si>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</si>
  <si>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</si>
  <si>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</si>
  <si>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</si>
  <si>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</si>
  <si>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</si>
  <si>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</si>
  <si>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</si>
  <si>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</si>
  <si>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</si>
  <si>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</si>
  <si>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</si>
  <si>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</si>
  <si>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</si>
  <si>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</si>
  <si>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</si>
  <si>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</si>
  <si>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</si>
  <si>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</si>
  <si>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</si>
  <si>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</si>
  <si>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</si>
  <si>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</si>
  <si>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</si>
  <si>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</si>
  <si>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</si>
  <si>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</si>
  <si>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</si>
  <si>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</si>
  <si>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</si>
  <si>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</si>
  <si>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</si>
  <si>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</si>
  <si>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</si>
  <si>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</si>
  <si>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</si>
  <si>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</si>
  <si>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</si>
  <si>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</si>
  <si>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</si>
  <si>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</si>
  <si>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</si>
  <si>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</si>
  <si>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</si>
  <si>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</si>
  <si>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</si>
  <si>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</si>
  <si>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</si>
  <si>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</si>
  <si>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</si>
  <si>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</si>
  <si>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</si>
  <si>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</si>
  <si>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</si>
  <si>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</si>
  <si>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</si>
  <si>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</si>
  <si>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</si>
  <si>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</si>
  <si>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</si>
  <si>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</si>
  <si>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</si>
  <si>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</si>
  <si>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</si>
  <si>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</si>
  <si>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</si>
  <si>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</si>
  <si>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</si>
  <si>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</si>
  <si>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</si>
  <si>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</si>
  <si>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</si>
  <si>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</si>
  <si>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</si>
  <si>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</si>
  <si>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</si>
  <si>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</si>
  <si>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</si>
  <si>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</si>
  <si>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</si>
  <si>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</si>
  <si>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</si>
  <si>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</si>
  <si>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</si>
  <si>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</si>
  <si>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</si>
  <si>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</si>
  <si>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</si>
  <si>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</si>
  <si>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</si>
  <si>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</si>
  <si>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</si>
  <si>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</si>
  <si>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</si>
  <si>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</si>
  <si>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</si>
  <si>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</si>
  <si>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</si>
  <si>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</si>
  <si>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</si>
  <si>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</si>
  <si>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</si>
  <si>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</si>
  <si>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</si>
  <si>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</si>
  <si>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</si>
  <si>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</si>
  <si>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</si>
  <si>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</si>
  <si>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</si>
  <si>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</si>
  <si>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</si>
  <si>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</si>
  <si>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</si>
  <si>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</si>
  <si>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</si>
  <si>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</si>
  <si>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</si>
  <si>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</si>
  <si>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</si>
  <si>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</si>
  <si>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</si>
  <si>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</si>
  <si>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</si>
  <si>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</si>
  <si>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</si>
  <si>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</si>
  <si>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</si>
  <si>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</si>
  <si>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</si>
  <si>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</si>
  <si>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</si>
  <si>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</si>
  <si>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</si>
  <si>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</si>
  <si>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</si>
  <si>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</si>
  <si>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</si>
  <si>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</si>
  <si>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</si>
  <si>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</si>
  <si>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</si>
  <si>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</si>
  <si>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</si>
  <si>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</si>
  <si>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</si>
  <si>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</si>
  <si>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</si>
  <si>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</si>
  <si>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</si>
  <si>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</si>
  <si>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</si>
  <si>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</si>
  <si>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</si>
  <si>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</si>
  <si>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</si>
  <si>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</si>
  <si>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</si>
  <si>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</si>
  <si>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</si>
  <si>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</si>
  <si>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</si>
  <si>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</si>
  <si>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</si>
  <si>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st19.090</t>
  </si>
  <si>
    <t>st19.091</t>
  </si>
  <si>
    <t>st19.092</t>
  </si>
  <si>
    <t>st19.093</t>
  </si>
  <si>
    <t>st19.103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</si>
  <si>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</si>
  <si>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</si>
  <si>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</si>
  <si>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</si>
  <si>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</si>
  <si>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</si>
  <si>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</si>
  <si>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</si>
  <si>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</si>
  <si>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</si>
  <si>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</si>
  <si>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</si>
  <si>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</si>
  <si>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</si>
  <si>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</si>
  <si>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</si>
  <si>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st21.001</t>
  </si>
  <si>
    <t>*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</si>
  <si>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</si>
  <si>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</si>
  <si>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</si>
  <si>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</si>
  <si>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</si>
  <si>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</si>
  <si>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</si>
  <si>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</si>
  <si>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</si>
  <si>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</si>
  <si>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</si>
  <si>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</si>
  <si>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</si>
  <si>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</si>
  <si>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</si>
  <si>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</si>
  <si>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</si>
  <si>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</si>
  <si>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</si>
  <si>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</si>
  <si>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</si>
  <si>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</si>
  <si>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</si>
  <si>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</si>
  <si>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</si>
  <si>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</si>
  <si>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</si>
  <si>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</si>
  <si>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</si>
  <si>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</si>
  <si>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</si>
  <si>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</si>
  <si>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</si>
  <si>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</si>
  <si>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</si>
  <si>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</si>
  <si>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</si>
  <si>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</si>
  <si>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</si>
  <si>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</si>
  <si>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</si>
  <si>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</si>
  <si>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</si>
  <si>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</si>
  <si>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</si>
  <si>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</si>
  <si>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</si>
  <si>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</si>
  <si>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</si>
  <si>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</si>
  <si>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</si>
  <si>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</si>
  <si>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</si>
  <si>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</si>
  <si>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</si>
  <si>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</si>
  <si>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</si>
  <si>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</si>
  <si>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</si>
  <si>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</si>
  <si>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</si>
  <si>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</si>
  <si>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</si>
  <si>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</si>
  <si>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</si>
  <si>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</si>
  <si>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</si>
  <si>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</si>
  <si>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</si>
  <si>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</si>
  <si>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</si>
  <si>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</si>
  <si>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</si>
  <si>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</si>
  <si>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</si>
  <si>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</si>
  <si>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</si>
  <si>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</si>
  <si>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</si>
  <si>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</si>
  <si>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</si>
  <si>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</si>
  <si>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</si>
  <si>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</si>
  <si>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</si>
  <si>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</si>
  <si>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</si>
  <si>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</si>
  <si>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</si>
  <si>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</si>
  <si>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</si>
  <si>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</si>
  <si>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</si>
  <si>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</si>
  <si>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</si>
  <si>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</si>
  <si>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</si>
  <si>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</si>
  <si>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</si>
  <si>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</si>
  <si>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</si>
  <si>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</si>
  <si>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</si>
  <si>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</si>
  <si>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</si>
  <si>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</si>
  <si>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</si>
  <si>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</si>
  <si>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</si>
  <si>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</si>
  <si>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</si>
  <si>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</si>
  <si>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</si>
  <si>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</si>
  <si>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</si>
  <si>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</si>
  <si>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</si>
  <si>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</si>
  <si>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</si>
  <si>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</si>
  <si>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</si>
  <si>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</si>
  <si>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</si>
  <si>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</si>
  <si>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</si>
  <si>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</si>
  <si>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</si>
  <si>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</si>
  <si>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</si>
  <si>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</si>
  <si>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</si>
  <si>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</si>
  <si>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</si>
  <si>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</si>
  <si>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</si>
  <si>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</si>
  <si>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</si>
  <si>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</si>
  <si>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</si>
  <si>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</si>
  <si>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</si>
  <si>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</si>
  <si>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</si>
  <si>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</si>
  <si>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</si>
  <si>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</si>
  <si>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</si>
  <si>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</si>
  <si>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</si>
  <si>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</si>
  <si>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</si>
  <si>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</si>
  <si>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</si>
  <si>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</si>
  <si>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</si>
  <si>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</si>
  <si>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</si>
  <si>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</si>
  <si>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</si>
  <si>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</si>
  <si>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</si>
  <si>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</si>
  <si>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</si>
  <si>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</si>
  <si>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</si>
  <si>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</si>
  <si>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</si>
  <si>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</si>
  <si>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</si>
  <si>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</si>
  <si>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</si>
  <si>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</si>
  <si>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</si>
  <si>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</si>
  <si>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</si>
  <si>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</si>
  <si>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</si>
  <si>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</si>
  <si>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</si>
  <si>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</si>
  <si>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</si>
  <si>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</si>
  <si>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</si>
  <si>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</si>
  <si>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</si>
  <si>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</si>
  <si>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</si>
  <si>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</si>
  <si>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</si>
  <si>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</si>
  <si>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</si>
  <si>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</si>
  <si>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</si>
  <si>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</si>
  <si>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</si>
  <si>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</si>
  <si>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</si>
  <si>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</si>
  <si>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</si>
  <si>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</si>
  <si>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</si>
  <si>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</si>
  <si>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</si>
  <si>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</si>
  <si>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</si>
  <si>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</si>
  <si>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</si>
  <si>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</si>
  <si>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</si>
  <si>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</si>
  <si>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</si>
  <si>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</si>
  <si>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</si>
  <si>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</si>
  <si>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</si>
  <si>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</si>
  <si>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</si>
  <si>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</si>
  <si>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</si>
  <si>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</si>
  <si>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</si>
  <si>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</si>
  <si>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</si>
  <si>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</si>
  <si>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</si>
  <si>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</si>
  <si>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</si>
  <si>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</si>
  <si>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</si>
  <si>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</si>
  <si>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</si>
  <si>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</si>
  <si>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</si>
  <si>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</si>
  <si>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</si>
  <si>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</si>
  <si>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</si>
  <si>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</si>
  <si>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</si>
  <si>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</si>
  <si>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</si>
  <si>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</si>
  <si>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</si>
  <si>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</si>
  <si>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</si>
  <si>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</si>
  <si>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</si>
  <si>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</si>
  <si>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</si>
  <si>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</si>
  <si>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</si>
  <si>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</si>
  <si>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</si>
  <si>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</si>
  <si>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</si>
  <si>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</si>
  <si>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</si>
  <si>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</si>
  <si>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</si>
  <si>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</si>
  <si>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</si>
  <si>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</si>
  <si>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</si>
  <si>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</si>
  <si>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</si>
  <si>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</si>
  <si>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</si>
  <si>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</si>
  <si>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</si>
  <si>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</si>
  <si>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</si>
  <si>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st37.001.001</t>
  </si>
  <si>
    <t>st37.001.002</t>
  </si>
  <si>
    <t>st37.002.001</t>
  </si>
  <si>
    <t>Медицинская реабилитация пациентов с заболеваниями центральной нервной системы (4 балла по ШРМ)</t>
  </si>
  <si>
    <t>st37.002.002</t>
  </si>
  <si>
    <t>Медицинская реабилитация пациентов с заболеваниями центральной нервной системы с применением ботулотоксина (4 балла по ШРМ)</t>
  </si>
  <si>
    <t>st37.003.001</t>
  </si>
  <si>
    <t>Медицинская реабилитация пациентов с заболеваниями центральной нервной системы (5 баллов по ШРМ)</t>
  </si>
  <si>
    <t>st37.003.002</t>
  </si>
  <si>
    <t>Медицинская реабилитация пациентов с заболеваниями центральной нервной системы с применением ботулотоксина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</si>
  <si>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</si>
  <si>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</si>
  <si>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</si>
  <si>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</si>
  <si>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</si>
  <si>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</si>
  <si>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</si>
  <si>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</si>
  <si>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</si>
  <si>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</si>
  <si>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</si>
  <si>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</si>
  <si>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</si>
  <si>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</si>
  <si>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</si>
  <si>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</si>
  <si>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</si>
  <si>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</si>
  <si>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</si>
  <si>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</si>
  <si>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</si>
  <si>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</si>
  <si>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</si>
  <si>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</si>
  <si>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</si>
  <si>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</si>
  <si>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</si>
  <si>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</si>
  <si>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</si>
  <si>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</si>
  <si>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</si>
  <si>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</si>
  <si>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</si>
  <si>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 - тариф указан с применением коэффициента специфики, предусмотренного приложением 3.3 к настоящему соглашению</t>
  </si>
  <si>
    <t>1.2 Коэффициенты специфики (КС ксг)</t>
  </si>
  <si>
    <t>КСГ</t>
  </si>
  <si>
    <t>Наименование КСГ</t>
  </si>
  <si>
    <t>Значение КС ксг</t>
  </si>
  <si>
    <t>Медицинская реабилитация после перенесенной коронавирусной инфекции COVID-19 (5 балла по ШРМ)</t>
  </si>
  <si>
    <t>Приложение 3 
к Соглашению о внесении изменений 
в Тарифное соглашение в системе ОМС 
Оренбургской области на 2022 год 
от "29" декабря 2022 г.</t>
  </si>
  <si>
    <t>Лекарственная терапия у пациентов, получающих диализ, уровень 1 (этелкальцетид до 3-х введений)</t>
  </si>
  <si>
    <t>ds18.002.003</t>
  </si>
  <si>
    <t>ds18.002.004</t>
  </si>
  <si>
    <t>ds18.002.005</t>
  </si>
  <si>
    <t>Лекарственная терапия у пациентов, получающих диализ, уровень 5</t>
  </si>
  <si>
    <t>Приложение 1 
к Соглашению о внесении изменений 
в Тарифное соглашение в системе ОМС 
Оренбургской области на 2022 год 
от "29" декабря 2022 г.</t>
  </si>
  <si>
    <t>Приложение 2
к Соглашению о внесении изменений 
в Тарифное соглашение в системе ОМС 
Оренбургской области на 2022 год 
от "29" декабря 2022 г.</t>
  </si>
  <si>
    <t>Приложение 4
к Соглашению о внесении изменений 
в Тарифное соглашение в системе ОМС 
Оренбургской области на 2022 год 
от "29" декабря 2022 г.</t>
  </si>
  <si>
    <t xml:space="preserve">Тариф, 
рублей </t>
  </si>
  <si>
    <t>Лекарственная терапия у пациентов, получающих диализ, уровень 2 (этелкальцетид 4-6 введений)</t>
  </si>
  <si>
    <t>Лекарственная терапия у пациентов, получающих диализ, уровень 3 (этелкальцетид до 7-9 введений)</t>
  </si>
  <si>
    <t>Лекарственная терапия у пациентов, получающих диализ, уровень 4 (этелкальцетид до 10-13 введений)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</si>
</sst>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.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11" fillId="0" borderId="0"/>
  </cellStyleXfs>
  <cellXfs count="77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8" fillId="0" borderId="0" xfId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/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0" fontId="9" fillId="0" borderId="0" xfId="1" applyFont="1" applyFill="1"/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4" fillId="0" borderId="0" xfId="1" applyFont="1" applyFill="1" applyAlignment="1">
      <alignment horizontal="left"/>
    </xf>
    <xf numFmtId="0" fontId="9" fillId="0" borderId="0" xfId="1" applyFont="1"/>
    <xf numFmtId="164" fontId="6" fillId="0" borderId="1" xfId="5" applyFont="1" applyFill="1" applyBorder="1" applyAlignment="1">
      <alignment horizontal="center" vertical="center" wrapText="1"/>
    </xf>
    <xf numFmtId="164" fontId="6" fillId="0" borderId="0" xfId="5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5" fontId="6" fillId="0" borderId="0" xfId="5" applyNumberFormat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/>
    <xf numFmtId="2" fontId="6" fillId="0" borderId="1" xfId="1" applyNumberFormat="1" applyFont="1" applyFill="1" applyBorder="1" applyAlignment="1">
      <alignment horizontal="left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10" fontId="6" fillId="0" borderId="1" xfId="1" applyNumberFormat="1" applyFont="1" applyFill="1" applyBorder="1" applyAlignment="1">
      <alignment horizontal="center" vertical="center"/>
    </xf>
    <xf numFmtId="4" fontId="6" fillId="0" borderId="0" xfId="1" applyNumberFormat="1" applyFont="1" applyFill="1"/>
    <xf numFmtId="0" fontId="6" fillId="0" borderId="1" xfId="1" applyFont="1" applyFill="1" applyBorder="1" applyAlignment="1">
      <alignment wrapText="1"/>
    </xf>
    <xf numFmtId="0" fontId="9" fillId="0" borderId="0" xfId="1" applyFont="1" applyAlignment="1">
      <alignment horizontal="left"/>
    </xf>
    <xf numFmtId="0" fontId="7" fillId="0" borderId="6" xfId="1" applyFont="1" applyFill="1" applyBorder="1" applyAlignment="1">
      <alignment horizontal="center" vertical="center" wrapText="1"/>
    </xf>
    <xf numFmtId="2" fontId="7" fillId="0" borderId="6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3" fontId="9" fillId="0" borderId="0" xfId="1" applyNumberFormat="1" applyFont="1" applyFill="1"/>
    <xf numFmtId="0" fontId="6" fillId="0" borderId="1" xfId="4" applyFont="1" applyFill="1" applyBorder="1" applyAlignment="1">
      <alignment horizontal="center" vertical="center"/>
    </xf>
    <xf numFmtId="0" fontId="12" fillId="0" borderId="0" xfId="6" applyFont="1" applyFill="1"/>
    <xf numFmtId="0" fontId="12" fillId="0" borderId="0" xfId="6" applyFont="1" applyFill="1" applyAlignment="1">
      <alignment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2" fontId="12" fillId="0" borderId="1" xfId="6" applyNumberFormat="1" applyFont="1" applyFill="1" applyBorder="1" applyAlignment="1">
      <alignment horizontal="right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vertical="center" wrapText="1"/>
    </xf>
    <xf numFmtId="2" fontId="12" fillId="0" borderId="0" xfId="6" applyNumberFormat="1" applyFont="1" applyFill="1" applyBorder="1" applyAlignment="1">
      <alignment horizontal="right"/>
    </xf>
    <xf numFmtId="0" fontId="12" fillId="0" borderId="0" xfId="6" applyFont="1" applyFill="1" applyAlignment="1">
      <alignment horizontal="left"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vertical="center" wrapText="1"/>
    </xf>
    <xf numFmtId="49" fontId="13" fillId="0" borderId="5" xfId="6" applyNumberFormat="1" applyFont="1" applyFill="1" applyBorder="1" applyAlignment="1">
      <alignment horizontal="left" vertical="center" wrapText="1"/>
    </xf>
    <xf numFmtId="0" fontId="12" fillId="0" borderId="0" xfId="6" applyFont="1" applyFill="1" applyAlignment="1">
      <alignment horizontal="right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0" fontId="6" fillId="0" borderId="3" xfId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10" xfId="3"/>
    <cellStyle name="Обычный 16" xfId="6"/>
    <cellStyle name="Обычный 2" xfId="1"/>
    <cellStyle name="Обычный 2 2" xfId="4"/>
    <cellStyle name="Финансовый 2" xfId="2"/>
    <cellStyle name="Финансовый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&#1058;&#1055;%20&#1050;&#1054;&#1052;&#1048;&#1057;&#1057;&#1048;&#1071;%202022\&#1040;&#1082;&#1090;&#1091;&#1072;&#1083;&#1080;&#1079;&#1072;&#1094;&#1080;&#1103;%20&#1058;&#1057;%20&#1080;%20&#1056;&#1077;&#1075;&#1083;&#1072;&#1084;&#1077;&#1085;&#1090;&#1086;&#1074;\&#1058;&#1057;%20&#1085;&#1072;%202022&#1075;\&#1055;&#1088;&#1080;&#1083;&#1086;&#1078;&#1077;&#1085;&#1080;&#1103;%20&#1082;&#1058;&#1072;&#1088;&#1080;&#1092;&#1085;&#1086;&#1084;&#1091;%20&#1089;&#1086;&#1075;&#1083;&#1072;&#1096;&#1077;&#1085;&#1080;&#1102;%20&#1085;&#1072;%202022%20-%20&#1080;&#1079;&#1084;%2010%20&#1086;&#1090;%2030.11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9 штр"/>
      <sheetName val="прил 8 ГПХ"/>
      <sheetName val="прил 7 ЗПТ"/>
      <sheetName val="прил 6.3"/>
      <sheetName val="прил 6.2"/>
      <sheetName val="прил 6.1"/>
      <sheetName val="прил 5.4"/>
      <sheetName val="прил 5.3"/>
      <sheetName val="прил 5.2"/>
      <sheetName val="прил 5.1"/>
      <sheetName val="прил 4"/>
      <sheetName val="прил 3.7"/>
      <sheetName val="прил 3.6"/>
      <sheetName val="прил 3.5"/>
      <sheetName val="прил 3.4"/>
      <sheetName val="прил 3.3"/>
      <sheetName val="прил 3.2"/>
      <sheetName val="прил 3.1"/>
      <sheetName val="прил 2.19"/>
      <sheetName val="прил 2.18"/>
      <sheetName val="прил 2.17"/>
      <sheetName val="прил 2.16"/>
      <sheetName val="прил 2.15"/>
      <sheetName val="прил 2.14"/>
      <sheetName val="прил 2.13"/>
      <sheetName val="прил 2.12"/>
      <sheetName val="прил 2.11"/>
      <sheetName val="прил 2.10"/>
      <sheetName val="прил 2.9"/>
      <sheetName val="прил 2.8"/>
      <sheetName val="прил 2.7"/>
      <sheetName val="прил 2.6"/>
      <sheetName val="прил 2.5 "/>
      <sheetName val="прил 2.4"/>
      <sheetName val="прил 2.3"/>
      <sheetName val="прил 2.2"/>
      <sheetName val="прил 2.1"/>
      <sheetName val="прил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7">
          <cell r="D17">
            <v>0.9</v>
          </cell>
        </row>
        <row r="18">
          <cell r="D18">
            <v>0.85</v>
          </cell>
        </row>
        <row r="19">
          <cell r="D19">
            <v>0.85</v>
          </cell>
        </row>
        <row r="20">
          <cell r="D20">
            <v>0.85</v>
          </cell>
        </row>
        <row r="21">
          <cell r="D21">
            <v>0.85</v>
          </cell>
        </row>
        <row r="22">
          <cell r="D22">
            <v>0.85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view="pageBreakPreview" topLeftCell="B1" zoomScaleNormal="100" zoomScaleSheetLayoutView="100" workbookViewId="0">
      <pane xSplit="1" ySplit="8" topLeftCell="C9" activePane="bottomRight" state="frozen"/>
      <selection activeCell="C339" sqref="C339"/>
      <selection pane="topRight" activeCell="C339" sqref="C339"/>
      <selection pane="bottomLeft" activeCell="C339" sqref="C339"/>
      <selection pane="bottomRight" activeCell="J15" sqref="J15"/>
    </sheetView>
  </sheetViews>
  <sheetFormatPr defaultRowHeight="15" x14ac:dyDescent="0.25"/>
  <cols>
    <col min="1" max="1" width="0" style="2" hidden="1" customWidth="1"/>
    <col min="2" max="2" width="14.28515625" style="2" customWidth="1"/>
    <col min="3" max="3" width="57.85546875" style="2" customWidth="1"/>
    <col min="4" max="4" width="15.28515625" style="2" customWidth="1"/>
    <col min="5" max="5" width="13.140625" style="2" customWidth="1"/>
    <col min="6" max="6" width="15.28515625" style="2" customWidth="1"/>
    <col min="7" max="7" width="13.42578125" style="2" customWidth="1"/>
    <col min="8" max="8" width="9.140625" style="2"/>
    <col min="9" max="9" width="10.5703125" style="2" bestFit="1" customWidth="1"/>
    <col min="10" max="10" width="10" style="2" bestFit="1" customWidth="1"/>
    <col min="11" max="16384" width="9.140625" style="2"/>
  </cols>
  <sheetData>
    <row r="1" spans="1:8" ht="72" customHeight="1" x14ac:dyDescent="0.25">
      <c r="A1" s="1" t="s">
        <v>0</v>
      </c>
      <c r="B1" s="1"/>
      <c r="C1" s="60" t="s">
        <v>861</v>
      </c>
      <c r="D1" s="60"/>
      <c r="E1" s="60"/>
      <c r="F1" s="60"/>
    </row>
    <row r="2" spans="1:8" ht="63.75" customHeight="1" x14ac:dyDescent="0.25">
      <c r="A2" s="61" t="s">
        <v>1</v>
      </c>
      <c r="B2" s="61"/>
      <c r="C2" s="61"/>
      <c r="D2" s="61"/>
      <c r="E2" s="61"/>
      <c r="F2" s="61"/>
    </row>
    <row r="3" spans="1:8" ht="12" customHeight="1" x14ac:dyDescent="0.25">
      <c r="A3" s="3"/>
      <c r="B3" s="3"/>
      <c r="C3" s="3"/>
      <c r="D3" s="3"/>
      <c r="E3" s="3"/>
      <c r="F3" s="3"/>
    </row>
    <row r="4" spans="1:8" ht="15.75" x14ac:dyDescent="0.25">
      <c r="A4" s="62" t="s">
        <v>2</v>
      </c>
      <c r="B4" s="62"/>
      <c r="C4" s="62"/>
      <c r="D4" s="4">
        <v>13915.6</v>
      </c>
      <c r="E4" s="5"/>
      <c r="F4" s="3"/>
    </row>
    <row r="5" spans="1:8" ht="15.75" x14ac:dyDescent="0.25">
      <c r="A5" s="62" t="s">
        <v>3</v>
      </c>
      <c r="B5" s="62"/>
      <c r="C5" s="62"/>
      <c r="D5" s="6">
        <v>1.105</v>
      </c>
      <c r="E5" s="7"/>
      <c r="F5" s="3"/>
    </row>
    <row r="6" spans="1:8" ht="15.75" x14ac:dyDescent="0.25">
      <c r="A6" s="62" t="s">
        <v>4</v>
      </c>
      <c r="B6" s="62"/>
      <c r="C6" s="62"/>
      <c r="D6" s="4">
        <f>D4*D5</f>
        <v>15376.737999999999</v>
      </c>
      <c r="E6" s="5"/>
      <c r="F6" s="3"/>
    </row>
    <row r="7" spans="1:8" ht="4.5" customHeight="1" x14ac:dyDescent="0.25">
      <c r="A7" s="3"/>
      <c r="B7" s="3"/>
      <c r="C7" s="3"/>
      <c r="D7" s="3"/>
      <c r="E7" s="3"/>
      <c r="F7" s="3"/>
    </row>
    <row r="8" spans="1:8" ht="36.75" customHeight="1" x14ac:dyDescent="0.25">
      <c r="A8" s="8" t="s">
        <v>5</v>
      </c>
      <c r="B8" s="9" t="s">
        <v>6</v>
      </c>
      <c r="C8" s="10" t="s">
        <v>7</v>
      </c>
      <c r="D8" s="9" t="s">
        <v>8</v>
      </c>
      <c r="E8" s="9" t="s">
        <v>9</v>
      </c>
      <c r="F8" s="9" t="s">
        <v>862</v>
      </c>
    </row>
    <row r="9" spans="1:8" ht="30" x14ac:dyDescent="0.25">
      <c r="A9" s="13"/>
      <c r="B9" s="11" t="s">
        <v>23</v>
      </c>
      <c r="C9" s="14" t="s">
        <v>854</v>
      </c>
      <c r="D9" s="11">
        <v>0.38</v>
      </c>
      <c r="E9" s="12">
        <v>1</v>
      </c>
      <c r="F9" s="15">
        <f>$D$6*D9*E9</f>
        <v>5843.1604399999997</v>
      </c>
    </row>
    <row r="10" spans="1:8" ht="30" x14ac:dyDescent="0.25">
      <c r="A10" s="13"/>
      <c r="B10" s="11" t="s">
        <v>24</v>
      </c>
      <c r="C10" s="14" t="s">
        <v>863</v>
      </c>
      <c r="D10" s="11">
        <v>0.76</v>
      </c>
      <c r="E10" s="12">
        <v>1</v>
      </c>
      <c r="F10" s="15">
        <f t="shared" ref="F10:F12" si="0">$D$6*D10*E10</f>
        <v>11686.320879999999</v>
      </c>
    </row>
    <row r="11" spans="1:8" ht="30" x14ac:dyDescent="0.25">
      <c r="A11" s="13"/>
      <c r="B11" s="11" t="s">
        <v>855</v>
      </c>
      <c r="C11" s="14" t="s">
        <v>864</v>
      </c>
      <c r="D11" s="11">
        <v>1.1399999999999999</v>
      </c>
      <c r="E11" s="12">
        <v>1</v>
      </c>
      <c r="F11" s="15">
        <f t="shared" si="0"/>
        <v>17529.481319999999</v>
      </c>
    </row>
    <row r="12" spans="1:8" ht="30" x14ac:dyDescent="0.25">
      <c r="A12" s="13"/>
      <c r="B12" s="11" t="s">
        <v>856</v>
      </c>
      <c r="C12" s="14" t="s">
        <v>865</v>
      </c>
      <c r="D12" s="11">
        <v>1.52</v>
      </c>
      <c r="E12" s="12">
        <v>1</v>
      </c>
      <c r="F12" s="15">
        <f t="shared" si="0"/>
        <v>23372.641759999999</v>
      </c>
    </row>
    <row r="13" spans="1:8" ht="30" x14ac:dyDescent="0.25">
      <c r="A13" s="13"/>
      <c r="B13" s="11" t="s">
        <v>857</v>
      </c>
      <c r="C13" s="14" t="s">
        <v>858</v>
      </c>
      <c r="D13" s="11">
        <v>3.3</v>
      </c>
      <c r="E13" s="12">
        <v>1</v>
      </c>
      <c r="F13" s="15">
        <v>47667.89</v>
      </c>
      <c r="H13" s="16"/>
    </row>
    <row r="14" spans="1:8" x14ac:dyDescent="0.25">
      <c r="A14" s="18"/>
      <c r="B14" s="18"/>
      <c r="C14" s="22"/>
      <c r="D14" s="18"/>
      <c r="E14" s="18"/>
    </row>
    <row r="15" spans="1:8" x14ac:dyDescent="0.25">
      <c r="A15" s="18"/>
      <c r="B15" s="18"/>
      <c r="C15" s="22"/>
      <c r="D15" s="18"/>
      <c r="E15" s="18"/>
    </row>
    <row r="16" spans="1:8" x14ac:dyDescent="0.25">
      <c r="A16" s="18"/>
      <c r="B16" s="18"/>
      <c r="C16" s="22"/>
      <c r="D16" s="18"/>
      <c r="E16" s="18"/>
    </row>
    <row r="17" spans="1:5" x14ac:dyDescent="0.25">
      <c r="A17" s="18"/>
      <c r="B17" s="18"/>
      <c r="C17" s="22"/>
      <c r="D17" s="18"/>
      <c r="E17" s="18"/>
    </row>
    <row r="18" spans="1:5" x14ac:dyDescent="0.25">
      <c r="A18" s="18"/>
      <c r="B18" s="18"/>
      <c r="C18" s="22"/>
      <c r="D18" s="18"/>
      <c r="E18" s="18"/>
    </row>
    <row r="19" spans="1:5" x14ac:dyDescent="0.25">
      <c r="A19" s="18"/>
      <c r="B19" s="18"/>
      <c r="C19" s="22"/>
      <c r="D19" s="18"/>
      <c r="E19" s="18"/>
    </row>
    <row r="20" spans="1:5" x14ac:dyDescent="0.25">
      <c r="A20" s="18"/>
      <c r="B20" s="18"/>
      <c r="C20" s="22"/>
      <c r="D20" s="18"/>
      <c r="E20" s="18"/>
    </row>
    <row r="21" spans="1:5" x14ac:dyDescent="0.25">
      <c r="A21" s="18"/>
      <c r="B21" s="18"/>
      <c r="C21" s="22"/>
      <c r="D21" s="18"/>
      <c r="E21" s="18"/>
    </row>
    <row r="22" spans="1:5" x14ac:dyDescent="0.25">
      <c r="A22" s="18"/>
      <c r="B22" s="18"/>
      <c r="C22" s="22"/>
      <c r="D22" s="18"/>
      <c r="E22" s="18"/>
    </row>
    <row r="23" spans="1:5" x14ac:dyDescent="0.25">
      <c r="A23" s="18"/>
      <c r="B23" s="18"/>
      <c r="C23" s="22"/>
      <c r="D23" s="18"/>
      <c r="E23" s="18"/>
    </row>
    <row r="24" spans="1:5" x14ac:dyDescent="0.25">
      <c r="A24" s="23"/>
      <c r="B24" s="24"/>
      <c r="C24" s="25"/>
      <c r="D24" s="24"/>
      <c r="E24" s="24"/>
    </row>
    <row r="25" spans="1:5" x14ac:dyDescent="0.25">
      <c r="A25" s="18"/>
      <c r="B25" s="18"/>
      <c r="C25" s="22"/>
      <c r="D25" s="18"/>
      <c r="E25" s="18"/>
    </row>
    <row r="26" spans="1:5" x14ac:dyDescent="0.25">
      <c r="A26" s="18"/>
      <c r="B26" s="18"/>
      <c r="C26" s="22"/>
      <c r="D26" s="18"/>
      <c r="E26" s="18"/>
    </row>
    <row r="27" spans="1:5" x14ac:dyDescent="0.25">
      <c r="A27" s="18"/>
      <c r="B27" s="18"/>
      <c r="C27" s="22"/>
      <c r="D27" s="18"/>
      <c r="E27" s="18"/>
    </row>
    <row r="28" spans="1:5" x14ac:dyDescent="0.25">
      <c r="A28" s="18"/>
      <c r="B28" s="18"/>
      <c r="C28" s="22"/>
      <c r="D28" s="18"/>
      <c r="E28" s="18"/>
    </row>
    <row r="29" spans="1:5" x14ac:dyDescent="0.25">
      <c r="A29" s="18"/>
      <c r="B29" s="18"/>
      <c r="C29" s="22"/>
      <c r="D29" s="18"/>
      <c r="E29" s="18"/>
    </row>
    <row r="30" spans="1:5" x14ac:dyDescent="0.25">
      <c r="A30" s="18"/>
      <c r="B30" s="18"/>
      <c r="C30" s="22"/>
      <c r="D30" s="18"/>
      <c r="E30" s="18"/>
    </row>
    <row r="31" spans="1:5" x14ac:dyDescent="0.25">
      <c r="A31" s="18"/>
      <c r="B31" s="18"/>
      <c r="C31" s="22"/>
      <c r="D31" s="18"/>
      <c r="E31" s="18"/>
    </row>
    <row r="32" spans="1:5" x14ac:dyDescent="0.25">
      <c r="A32" s="18"/>
      <c r="B32" s="18"/>
      <c r="C32" s="22"/>
      <c r="D32" s="18"/>
      <c r="E32" s="18"/>
    </row>
    <row r="33" spans="1:5" x14ac:dyDescent="0.25">
      <c r="A33" s="18"/>
      <c r="B33" s="18"/>
      <c r="C33" s="22"/>
      <c r="D33" s="18"/>
      <c r="E33" s="18"/>
    </row>
    <row r="34" spans="1:5" x14ac:dyDescent="0.25">
      <c r="A34" s="18"/>
      <c r="B34" s="18"/>
      <c r="C34" s="22"/>
      <c r="D34" s="18"/>
      <c r="E34" s="18"/>
    </row>
    <row r="35" spans="1:5" x14ac:dyDescent="0.25">
      <c r="A35" s="18"/>
      <c r="B35" s="18"/>
      <c r="C35" s="22"/>
      <c r="D35" s="18"/>
      <c r="E35" s="18"/>
    </row>
    <row r="36" spans="1:5" x14ac:dyDescent="0.25">
      <c r="A36" s="18"/>
      <c r="B36" s="18"/>
      <c r="C36" s="22"/>
      <c r="D36" s="18"/>
      <c r="E36" s="18"/>
    </row>
    <row r="37" spans="1:5" x14ac:dyDescent="0.25">
      <c r="A37" s="18"/>
      <c r="B37" s="18"/>
      <c r="C37" s="22"/>
      <c r="D37" s="18"/>
      <c r="E37" s="18"/>
    </row>
    <row r="38" spans="1:5" x14ac:dyDescent="0.25">
      <c r="A38" s="18"/>
      <c r="B38" s="18"/>
      <c r="C38" s="22"/>
      <c r="D38" s="18"/>
      <c r="E38" s="18"/>
    </row>
    <row r="39" spans="1:5" x14ac:dyDescent="0.25">
      <c r="A39" s="18"/>
      <c r="B39" s="18"/>
      <c r="C39" s="22"/>
      <c r="D39" s="18"/>
      <c r="E39" s="18"/>
    </row>
    <row r="40" spans="1:5" x14ac:dyDescent="0.25">
      <c r="A40" s="18"/>
      <c r="B40" s="18"/>
      <c r="C40" s="22"/>
      <c r="D40" s="18"/>
      <c r="E40" s="18"/>
    </row>
    <row r="41" spans="1:5" x14ac:dyDescent="0.25">
      <c r="A41" s="18"/>
      <c r="B41" s="18"/>
      <c r="C41" s="22"/>
      <c r="D41" s="18"/>
      <c r="E41" s="18"/>
    </row>
    <row r="42" spans="1:5" x14ac:dyDescent="0.25">
      <c r="A42" s="18"/>
      <c r="B42" s="18"/>
      <c r="C42" s="22"/>
      <c r="D42" s="18"/>
      <c r="E42" s="18"/>
    </row>
    <row r="43" spans="1:5" x14ac:dyDescent="0.25">
      <c r="A43" s="18"/>
      <c r="B43" s="18"/>
      <c r="C43" s="22"/>
      <c r="D43" s="18"/>
      <c r="E43" s="18"/>
    </row>
    <row r="44" spans="1:5" x14ac:dyDescent="0.25">
      <c r="A44" s="23"/>
      <c r="B44" s="24"/>
      <c r="C44" s="25"/>
      <c r="D44" s="24"/>
      <c r="E44" s="24"/>
    </row>
    <row r="45" spans="1:5" x14ac:dyDescent="0.25">
      <c r="A45" s="18"/>
      <c r="B45" s="18"/>
      <c r="C45" s="22"/>
      <c r="D45" s="18"/>
      <c r="E45" s="18"/>
    </row>
    <row r="46" spans="1:5" x14ac:dyDescent="0.25">
      <c r="A46" s="18"/>
      <c r="B46" s="18"/>
      <c r="C46" s="22"/>
      <c r="D46" s="18"/>
      <c r="E46" s="18"/>
    </row>
    <row r="47" spans="1:5" x14ac:dyDescent="0.25">
      <c r="A47" s="18"/>
      <c r="B47" s="18"/>
      <c r="C47" s="22"/>
      <c r="D47" s="18"/>
      <c r="E47" s="18"/>
    </row>
    <row r="48" spans="1:5" x14ac:dyDescent="0.25">
      <c r="A48" s="18"/>
      <c r="B48" s="18"/>
      <c r="C48" s="22"/>
      <c r="D48" s="18"/>
      <c r="E48" s="18"/>
    </row>
    <row r="49" spans="1:5" x14ac:dyDescent="0.25">
      <c r="A49" s="18"/>
      <c r="B49" s="18"/>
      <c r="C49" s="22"/>
      <c r="D49" s="18"/>
      <c r="E49" s="18"/>
    </row>
    <row r="50" spans="1:5" x14ac:dyDescent="0.25">
      <c r="A50" s="18"/>
      <c r="B50" s="18"/>
      <c r="C50" s="22"/>
      <c r="D50" s="18"/>
      <c r="E50" s="18"/>
    </row>
    <row r="51" spans="1:5" x14ac:dyDescent="0.25">
      <c r="A51" s="18"/>
      <c r="B51" s="18"/>
      <c r="C51" s="22"/>
      <c r="D51" s="18"/>
      <c r="E51" s="18"/>
    </row>
    <row r="52" spans="1:5" x14ac:dyDescent="0.25">
      <c r="A52" s="18"/>
      <c r="B52" s="18"/>
      <c r="C52" s="22"/>
      <c r="D52" s="18"/>
      <c r="E52" s="18"/>
    </row>
    <row r="53" spans="1:5" x14ac:dyDescent="0.25">
      <c r="A53" s="18"/>
      <c r="B53" s="18"/>
      <c r="C53" s="22"/>
      <c r="D53" s="18"/>
      <c r="E53" s="18"/>
    </row>
    <row r="54" spans="1:5" x14ac:dyDescent="0.25">
      <c r="A54" s="18"/>
      <c r="B54" s="18"/>
      <c r="C54" s="22"/>
      <c r="D54" s="18"/>
      <c r="E54" s="18"/>
    </row>
    <row r="55" spans="1:5" x14ac:dyDescent="0.25">
      <c r="A55" s="18"/>
      <c r="B55" s="18"/>
      <c r="C55" s="22"/>
      <c r="D55" s="18"/>
      <c r="E55" s="18"/>
    </row>
    <row r="56" spans="1:5" x14ac:dyDescent="0.25">
      <c r="A56" s="18"/>
      <c r="B56" s="18"/>
      <c r="C56" s="22"/>
      <c r="D56" s="18"/>
      <c r="E56" s="18"/>
    </row>
    <row r="57" spans="1:5" x14ac:dyDescent="0.25">
      <c r="A57" s="18"/>
      <c r="B57" s="18"/>
      <c r="C57" s="22"/>
      <c r="D57" s="18"/>
      <c r="E57" s="18"/>
    </row>
    <row r="58" spans="1:5" x14ac:dyDescent="0.25">
      <c r="A58" s="18"/>
      <c r="B58" s="18"/>
      <c r="C58" s="22"/>
      <c r="D58" s="18"/>
      <c r="E58" s="18"/>
    </row>
    <row r="59" spans="1:5" x14ac:dyDescent="0.25">
      <c r="A59" s="18"/>
      <c r="B59" s="18"/>
      <c r="C59" s="22"/>
      <c r="D59" s="18"/>
      <c r="E59" s="18"/>
    </row>
    <row r="60" spans="1:5" x14ac:dyDescent="0.25">
      <c r="A60" s="18"/>
      <c r="B60" s="18"/>
      <c r="C60" s="22"/>
      <c r="D60" s="18"/>
      <c r="E60" s="18"/>
    </row>
    <row r="61" spans="1:5" x14ac:dyDescent="0.25">
      <c r="A61" s="18"/>
      <c r="B61" s="18"/>
      <c r="C61" s="22"/>
      <c r="D61" s="18"/>
      <c r="E61" s="18"/>
    </row>
    <row r="62" spans="1:5" x14ac:dyDescent="0.25">
      <c r="A62" s="18"/>
      <c r="B62" s="18"/>
      <c r="C62" s="22"/>
      <c r="D62" s="18"/>
      <c r="E62" s="18"/>
    </row>
    <row r="63" spans="1:5" x14ac:dyDescent="0.25">
      <c r="A63" s="23"/>
      <c r="B63" s="24"/>
      <c r="C63" s="25"/>
      <c r="D63" s="24"/>
      <c r="E63" s="24"/>
    </row>
    <row r="64" spans="1:5" x14ac:dyDescent="0.25">
      <c r="A64" s="18"/>
      <c r="B64" s="18"/>
      <c r="C64" s="22"/>
      <c r="D64" s="18"/>
      <c r="E64" s="18"/>
    </row>
    <row r="65" spans="1:5" x14ac:dyDescent="0.25">
      <c r="A65" s="18"/>
      <c r="B65" s="18"/>
      <c r="C65" s="22"/>
      <c r="D65" s="18"/>
      <c r="E65" s="18"/>
    </row>
    <row r="66" spans="1:5" x14ac:dyDescent="0.25">
      <c r="A66" s="18"/>
      <c r="B66" s="18"/>
      <c r="C66" s="22"/>
      <c r="D66" s="18"/>
      <c r="E66" s="18"/>
    </row>
    <row r="67" spans="1:5" x14ac:dyDescent="0.25">
      <c r="A67" s="18"/>
      <c r="B67" s="18"/>
      <c r="C67" s="22"/>
      <c r="D67" s="18"/>
      <c r="E67" s="18"/>
    </row>
    <row r="68" spans="1:5" x14ac:dyDescent="0.25">
      <c r="A68" s="18"/>
      <c r="B68" s="18"/>
      <c r="C68" s="22"/>
      <c r="D68" s="18"/>
      <c r="E68" s="18"/>
    </row>
    <row r="69" spans="1:5" x14ac:dyDescent="0.25">
      <c r="A69" s="18"/>
      <c r="B69" s="18"/>
      <c r="C69" s="22"/>
      <c r="D69" s="18"/>
      <c r="E69" s="18"/>
    </row>
    <row r="70" spans="1:5" x14ac:dyDescent="0.25">
      <c r="A70" s="18"/>
      <c r="B70" s="18"/>
      <c r="C70" s="22"/>
      <c r="D70" s="18"/>
      <c r="E70" s="18"/>
    </row>
    <row r="71" spans="1:5" x14ac:dyDescent="0.25">
      <c r="A71" s="18"/>
      <c r="B71" s="18"/>
      <c r="C71" s="22"/>
      <c r="D71" s="26"/>
      <c r="E71" s="26"/>
    </row>
    <row r="72" spans="1:5" x14ac:dyDescent="0.25">
      <c r="A72" s="23"/>
      <c r="B72" s="24"/>
      <c r="C72" s="25"/>
      <c r="D72" s="24"/>
      <c r="E72" s="24"/>
    </row>
    <row r="73" spans="1:5" x14ac:dyDescent="0.25">
      <c r="A73" s="18"/>
      <c r="B73" s="18"/>
      <c r="C73" s="22"/>
      <c r="D73" s="18"/>
      <c r="E73" s="18"/>
    </row>
    <row r="74" spans="1:5" x14ac:dyDescent="0.25">
      <c r="A74" s="18"/>
      <c r="B74" s="18"/>
      <c r="C74" s="22"/>
      <c r="D74" s="18"/>
      <c r="E74" s="18"/>
    </row>
    <row r="75" spans="1:5" x14ac:dyDescent="0.25">
      <c r="A75" s="18"/>
      <c r="B75" s="18"/>
      <c r="C75" s="22"/>
      <c r="D75" s="18"/>
      <c r="E75" s="18"/>
    </row>
    <row r="76" spans="1:5" x14ac:dyDescent="0.25">
      <c r="A76" s="18"/>
      <c r="B76" s="18"/>
      <c r="C76" s="22"/>
      <c r="D76" s="18"/>
      <c r="E76" s="18"/>
    </row>
    <row r="77" spans="1:5" x14ac:dyDescent="0.25">
      <c r="A77" s="18"/>
      <c r="B77" s="18"/>
      <c r="C77" s="22"/>
      <c r="D77" s="18"/>
      <c r="E77" s="18"/>
    </row>
    <row r="78" spans="1:5" x14ac:dyDescent="0.25">
      <c r="A78" s="23"/>
      <c r="B78" s="24"/>
      <c r="C78" s="25"/>
      <c r="D78" s="24"/>
      <c r="E78" s="24"/>
    </row>
    <row r="79" spans="1:5" x14ac:dyDescent="0.25">
      <c r="A79" s="18"/>
      <c r="B79" s="18"/>
      <c r="C79" s="22"/>
      <c r="D79" s="18"/>
      <c r="E79" s="18"/>
    </row>
    <row r="80" spans="1:5" x14ac:dyDescent="0.25">
      <c r="A80" s="18"/>
      <c r="B80" s="18"/>
      <c r="C80" s="22"/>
      <c r="D80" s="18"/>
      <c r="E80" s="18"/>
    </row>
    <row r="81" spans="1:5" x14ac:dyDescent="0.25">
      <c r="A81" s="18"/>
      <c r="B81" s="18"/>
      <c r="C81" s="22"/>
      <c r="D81" s="18"/>
      <c r="E81" s="18"/>
    </row>
    <row r="82" spans="1:5" x14ac:dyDescent="0.25">
      <c r="A82" s="18"/>
      <c r="B82" s="18"/>
      <c r="C82" s="22"/>
      <c r="D82" s="18"/>
      <c r="E82" s="18"/>
    </row>
    <row r="83" spans="1:5" x14ac:dyDescent="0.25">
      <c r="A83" s="18"/>
      <c r="B83" s="18"/>
      <c r="C83" s="22"/>
      <c r="D83" s="18"/>
      <c r="E83" s="18"/>
    </row>
    <row r="84" spans="1:5" x14ac:dyDescent="0.25">
      <c r="A84" s="18"/>
      <c r="B84" s="18"/>
      <c r="C84" s="22"/>
      <c r="D84" s="18"/>
      <c r="E84" s="18"/>
    </row>
    <row r="85" spans="1:5" x14ac:dyDescent="0.25">
      <c r="A85" s="18"/>
      <c r="B85" s="18"/>
      <c r="C85" s="22"/>
      <c r="D85" s="18"/>
      <c r="E85" s="18"/>
    </row>
    <row r="86" spans="1:5" x14ac:dyDescent="0.25">
      <c r="A86" s="18"/>
      <c r="B86" s="18"/>
      <c r="C86" s="22"/>
      <c r="D86" s="18"/>
      <c r="E86" s="18"/>
    </row>
    <row r="87" spans="1:5" x14ac:dyDescent="0.25">
      <c r="A87" s="18"/>
      <c r="B87" s="18"/>
      <c r="C87" s="22"/>
      <c r="D87" s="18"/>
      <c r="E87" s="18"/>
    </row>
    <row r="88" spans="1:5" x14ac:dyDescent="0.25">
      <c r="A88" s="23"/>
      <c r="B88" s="24"/>
      <c r="C88" s="25"/>
      <c r="D88" s="27"/>
      <c r="E88" s="27"/>
    </row>
    <row r="89" spans="1:5" x14ac:dyDescent="0.25">
      <c r="A89" s="18"/>
      <c r="B89" s="18"/>
      <c r="C89" s="22"/>
      <c r="D89" s="18"/>
      <c r="E89" s="18"/>
    </row>
    <row r="90" spans="1:5" x14ac:dyDescent="0.25">
      <c r="A90" s="18"/>
      <c r="B90" s="18"/>
      <c r="C90" s="22"/>
      <c r="D90" s="18"/>
      <c r="E90" s="18"/>
    </row>
    <row r="91" spans="1:5" x14ac:dyDescent="0.25">
      <c r="A91" s="18"/>
      <c r="B91" s="18"/>
      <c r="C91" s="22"/>
      <c r="D91" s="18"/>
      <c r="E91" s="18"/>
    </row>
    <row r="92" spans="1:5" x14ac:dyDescent="0.25">
      <c r="A92" s="18"/>
      <c r="B92" s="18"/>
      <c r="C92" s="22"/>
      <c r="D92" s="18"/>
      <c r="E92" s="18"/>
    </row>
    <row r="93" spans="1:5" x14ac:dyDescent="0.25">
      <c r="A93" s="18"/>
      <c r="B93" s="18"/>
      <c r="C93" s="22"/>
      <c r="D93" s="18"/>
      <c r="E93" s="18"/>
    </row>
    <row r="94" spans="1:5" x14ac:dyDescent="0.25">
      <c r="A94" s="18"/>
      <c r="B94" s="18"/>
      <c r="C94" s="22"/>
      <c r="D94" s="18"/>
      <c r="E94" s="18"/>
    </row>
    <row r="95" spans="1:5" x14ac:dyDescent="0.25">
      <c r="A95" s="18"/>
      <c r="B95" s="18"/>
      <c r="C95" s="22"/>
      <c r="D95" s="18"/>
      <c r="E95" s="18"/>
    </row>
    <row r="96" spans="1:5" x14ac:dyDescent="0.25">
      <c r="A96" s="18"/>
      <c r="B96" s="18"/>
      <c r="C96" s="22"/>
      <c r="D96" s="18"/>
      <c r="E96" s="18"/>
    </row>
    <row r="97" spans="1:5" x14ac:dyDescent="0.25">
      <c r="A97" s="18"/>
      <c r="B97" s="18"/>
      <c r="C97" s="22"/>
      <c r="D97" s="26"/>
      <c r="E97" s="26"/>
    </row>
    <row r="98" spans="1:5" x14ac:dyDescent="0.25">
      <c r="A98" s="18"/>
      <c r="B98" s="18"/>
      <c r="C98" s="22"/>
      <c r="D98" s="26"/>
      <c r="E98" s="26"/>
    </row>
    <row r="99" spans="1:5" x14ac:dyDescent="0.25">
      <c r="A99" s="18"/>
      <c r="B99" s="18"/>
      <c r="C99" s="22"/>
      <c r="D99" s="26"/>
      <c r="E99" s="26"/>
    </row>
    <row r="100" spans="1:5" x14ac:dyDescent="0.25">
      <c r="A100" s="18"/>
      <c r="B100" s="18"/>
      <c r="C100" s="22"/>
      <c r="D100" s="26"/>
      <c r="E100" s="26"/>
    </row>
    <row r="101" spans="1:5" x14ac:dyDescent="0.25">
      <c r="A101" s="23"/>
      <c r="B101" s="24"/>
      <c r="C101" s="25"/>
      <c r="D101" s="24"/>
      <c r="E101" s="24"/>
    </row>
    <row r="102" spans="1:5" x14ac:dyDescent="0.25">
      <c r="A102" s="18"/>
      <c r="B102" s="18"/>
      <c r="C102" s="22"/>
      <c r="D102" s="18"/>
      <c r="E102" s="18"/>
    </row>
    <row r="103" spans="1:5" x14ac:dyDescent="0.25">
      <c r="A103" s="18"/>
      <c r="B103" s="18"/>
      <c r="C103" s="22"/>
      <c r="D103" s="18"/>
      <c r="E103" s="18"/>
    </row>
    <row r="104" spans="1:5" x14ac:dyDescent="0.25">
      <c r="A104" s="18"/>
      <c r="B104" s="18"/>
      <c r="C104" s="22"/>
      <c r="D104" s="26"/>
      <c r="E104" s="26"/>
    </row>
    <row r="105" spans="1:5" x14ac:dyDescent="0.25">
      <c r="A105" s="18"/>
      <c r="B105" s="18"/>
      <c r="C105" s="22"/>
      <c r="D105" s="26"/>
      <c r="E105" s="26"/>
    </row>
    <row r="106" spans="1:5" x14ac:dyDescent="0.25">
      <c r="A106" s="18"/>
      <c r="B106" s="18"/>
      <c r="C106" s="22"/>
      <c r="D106" s="26"/>
      <c r="E106" s="26"/>
    </row>
    <row r="107" spans="1:5" x14ac:dyDescent="0.25">
      <c r="A107" s="18"/>
      <c r="B107" s="18"/>
      <c r="C107" s="22"/>
      <c r="D107" s="26"/>
      <c r="E107" s="26"/>
    </row>
    <row r="108" spans="1:5" x14ac:dyDescent="0.25">
      <c r="A108" s="18"/>
      <c r="B108" s="18"/>
      <c r="C108" s="22"/>
      <c r="D108" s="26"/>
      <c r="E108" s="26"/>
    </row>
    <row r="109" spans="1:5" x14ac:dyDescent="0.25">
      <c r="A109" s="18"/>
      <c r="B109" s="18"/>
      <c r="C109" s="22"/>
      <c r="D109" s="26"/>
      <c r="E109" s="26"/>
    </row>
    <row r="110" spans="1:5" x14ac:dyDescent="0.25">
      <c r="A110" s="18"/>
      <c r="B110" s="18"/>
      <c r="C110" s="22"/>
      <c r="D110" s="26"/>
      <c r="E110" s="26"/>
    </row>
    <row r="111" spans="1:5" x14ac:dyDescent="0.25">
      <c r="A111" s="18"/>
      <c r="B111" s="18"/>
      <c r="C111" s="22"/>
      <c r="D111" s="26"/>
      <c r="E111" s="26"/>
    </row>
    <row r="112" spans="1:5" x14ac:dyDescent="0.25">
      <c r="A112" s="18"/>
      <c r="B112" s="18"/>
      <c r="C112" s="22"/>
      <c r="D112" s="26"/>
      <c r="E112" s="26"/>
    </row>
    <row r="113" spans="1:5" x14ac:dyDescent="0.25">
      <c r="A113" s="18"/>
      <c r="B113" s="18"/>
      <c r="C113" s="22"/>
      <c r="D113" s="26"/>
      <c r="E113" s="26"/>
    </row>
    <row r="114" spans="1:5" x14ac:dyDescent="0.25">
      <c r="A114" s="18"/>
      <c r="B114" s="18"/>
      <c r="C114" s="22"/>
      <c r="D114" s="26"/>
      <c r="E114" s="26"/>
    </row>
    <row r="115" spans="1:5" x14ac:dyDescent="0.25">
      <c r="A115" s="18"/>
      <c r="B115" s="18"/>
      <c r="C115" s="22"/>
      <c r="D115" s="26"/>
      <c r="E115" s="26"/>
    </row>
    <row r="116" spans="1:5" x14ac:dyDescent="0.25">
      <c r="A116" s="18"/>
      <c r="B116" s="18"/>
      <c r="C116" s="22"/>
      <c r="D116" s="26"/>
      <c r="E116" s="26"/>
    </row>
    <row r="117" spans="1:5" x14ac:dyDescent="0.25">
      <c r="A117" s="18"/>
      <c r="B117" s="18"/>
      <c r="C117" s="22"/>
      <c r="D117" s="26"/>
      <c r="E117" s="26"/>
    </row>
    <row r="118" spans="1:5" x14ac:dyDescent="0.25">
      <c r="A118" s="18"/>
      <c r="B118" s="18"/>
      <c r="C118" s="22"/>
      <c r="D118" s="26"/>
      <c r="E118" s="26"/>
    </row>
    <row r="119" spans="1:5" x14ac:dyDescent="0.25">
      <c r="A119" s="18"/>
      <c r="B119" s="18"/>
      <c r="C119" s="22"/>
      <c r="D119" s="26"/>
      <c r="E119" s="26"/>
    </row>
    <row r="120" spans="1:5" x14ac:dyDescent="0.25">
      <c r="A120" s="18"/>
      <c r="B120" s="18"/>
      <c r="C120" s="22"/>
      <c r="D120" s="26"/>
      <c r="E120" s="26"/>
    </row>
    <row r="121" spans="1:5" x14ac:dyDescent="0.25">
      <c r="A121" s="18"/>
      <c r="B121" s="18"/>
      <c r="C121" s="22"/>
      <c r="D121" s="26"/>
      <c r="E121" s="26"/>
    </row>
    <row r="122" spans="1:5" x14ac:dyDescent="0.25">
      <c r="A122" s="18"/>
      <c r="B122" s="18"/>
      <c r="C122" s="22"/>
      <c r="D122" s="26"/>
      <c r="E122" s="26"/>
    </row>
    <row r="123" spans="1:5" x14ac:dyDescent="0.25">
      <c r="A123" s="18"/>
      <c r="B123" s="18"/>
      <c r="C123" s="22"/>
      <c r="D123" s="26"/>
      <c r="E123" s="26"/>
    </row>
    <row r="124" spans="1:5" x14ac:dyDescent="0.25">
      <c r="A124" s="18"/>
      <c r="B124" s="18"/>
      <c r="C124" s="22"/>
      <c r="D124" s="26"/>
      <c r="E124" s="26"/>
    </row>
    <row r="125" spans="1:5" x14ac:dyDescent="0.25">
      <c r="A125" s="18"/>
      <c r="B125" s="18"/>
      <c r="C125" s="22"/>
      <c r="D125" s="26"/>
      <c r="E125" s="26"/>
    </row>
    <row r="126" spans="1:5" x14ac:dyDescent="0.25">
      <c r="A126" s="23"/>
      <c r="B126" s="24"/>
      <c r="C126" s="28"/>
      <c r="D126" s="24"/>
      <c r="E126" s="24"/>
    </row>
    <row r="127" spans="1:5" x14ac:dyDescent="0.25">
      <c r="A127" s="18"/>
      <c r="B127" s="18"/>
      <c r="C127" s="22"/>
      <c r="D127" s="26"/>
      <c r="E127" s="26"/>
    </row>
  </sheetData>
  <mergeCells count="5">
    <mergeCell ref="C1:F1"/>
    <mergeCell ref="A2:F2"/>
    <mergeCell ref="A4:C4"/>
    <mergeCell ref="A5:C5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Normal="100" zoomScaleSheetLayoutView="100" workbookViewId="0">
      <selection activeCell="C1" sqref="C1:D1"/>
    </sheetView>
  </sheetViews>
  <sheetFormatPr defaultRowHeight="14.25" x14ac:dyDescent="0.2"/>
  <cols>
    <col min="1" max="1" width="11.140625" style="50" customWidth="1"/>
    <col min="2" max="2" width="16.85546875" style="51" customWidth="1"/>
    <col min="3" max="3" width="54.28515625" style="59" customWidth="1"/>
    <col min="4" max="4" width="30.140625" style="51" customWidth="1"/>
    <col min="5" max="16384" width="9.140625" style="50"/>
  </cols>
  <sheetData>
    <row r="1" spans="1:4" ht="76.5" customHeight="1" x14ac:dyDescent="0.2">
      <c r="C1" s="65" t="s">
        <v>853</v>
      </c>
      <c r="D1" s="65"/>
    </row>
    <row r="3" spans="1:4" ht="15" x14ac:dyDescent="0.2">
      <c r="A3" s="64" t="s">
        <v>848</v>
      </c>
      <c r="B3" s="64"/>
      <c r="C3" s="64"/>
      <c r="D3" s="64"/>
    </row>
    <row r="4" spans="1:4" ht="15" x14ac:dyDescent="0.2">
      <c r="A4" s="53" t="s">
        <v>849</v>
      </c>
      <c r="B4" s="66" t="s">
        <v>850</v>
      </c>
      <c r="C4" s="67"/>
      <c r="D4" s="52" t="s">
        <v>851</v>
      </c>
    </row>
    <row r="5" spans="1:4" ht="15" x14ac:dyDescent="0.2">
      <c r="A5" s="54" t="s">
        <v>531</v>
      </c>
      <c r="B5" s="63" t="s">
        <v>45</v>
      </c>
      <c r="C5" s="63"/>
      <c r="D5" s="55">
        <v>0.9</v>
      </c>
    </row>
    <row r="6" spans="1:4" ht="15" x14ac:dyDescent="0.2">
      <c r="A6" s="54" t="s">
        <v>533</v>
      </c>
      <c r="B6" s="63" t="s">
        <v>46</v>
      </c>
      <c r="C6" s="63"/>
      <c r="D6" s="55">
        <v>0.85</v>
      </c>
    </row>
    <row r="7" spans="1:4" ht="15" x14ac:dyDescent="0.2">
      <c r="A7" s="54" t="s">
        <v>534</v>
      </c>
      <c r="B7" s="63" t="s">
        <v>47</v>
      </c>
      <c r="C7" s="63"/>
      <c r="D7" s="55">
        <v>0.85</v>
      </c>
    </row>
    <row r="8" spans="1:4" ht="15" x14ac:dyDescent="0.2">
      <c r="A8" s="54" t="s">
        <v>535</v>
      </c>
      <c r="B8" s="63" t="s">
        <v>48</v>
      </c>
      <c r="C8" s="63"/>
      <c r="D8" s="55">
        <v>0.85</v>
      </c>
    </row>
    <row r="9" spans="1:4" ht="15" x14ac:dyDescent="0.2">
      <c r="A9" s="54" t="s">
        <v>536</v>
      </c>
      <c r="B9" s="63" t="s">
        <v>49</v>
      </c>
      <c r="C9" s="63"/>
      <c r="D9" s="55">
        <v>0.85</v>
      </c>
    </row>
    <row r="10" spans="1:4" ht="15" x14ac:dyDescent="0.2">
      <c r="A10" s="54" t="s">
        <v>537</v>
      </c>
      <c r="B10" s="63" t="s">
        <v>538</v>
      </c>
      <c r="C10" s="63"/>
      <c r="D10" s="55">
        <v>0.85</v>
      </c>
    </row>
    <row r="11" spans="1:4" ht="15" x14ac:dyDescent="0.2">
      <c r="A11" s="11" t="s">
        <v>814</v>
      </c>
      <c r="B11" s="68" t="s">
        <v>815</v>
      </c>
      <c r="C11" s="68"/>
      <c r="D11" s="55">
        <v>0.96</v>
      </c>
    </row>
    <row r="12" spans="1:4" ht="15" x14ac:dyDescent="0.2">
      <c r="A12" s="11" t="s">
        <v>816</v>
      </c>
      <c r="B12" s="68" t="s">
        <v>81</v>
      </c>
      <c r="C12" s="68"/>
      <c r="D12" s="55">
        <v>0.96</v>
      </c>
    </row>
    <row r="13" spans="1:4" ht="15" x14ac:dyDescent="0.2">
      <c r="A13" s="11" t="s">
        <v>817</v>
      </c>
      <c r="B13" s="68" t="s">
        <v>818</v>
      </c>
      <c r="C13" s="68"/>
      <c r="D13" s="55">
        <v>0.96</v>
      </c>
    </row>
    <row r="14" spans="1:4" ht="15" x14ac:dyDescent="0.2">
      <c r="A14" s="11" t="s">
        <v>819</v>
      </c>
      <c r="B14" s="68" t="s">
        <v>820</v>
      </c>
      <c r="C14" s="68"/>
      <c r="D14" s="55">
        <v>0.96</v>
      </c>
    </row>
    <row r="15" spans="1:4" ht="15" x14ac:dyDescent="0.2">
      <c r="A15" s="11" t="s">
        <v>821</v>
      </c>
      <c r="B15" s="68" t="s">
        <v>82</v>
      </c>
      <c r="C15" s="68"/>
      <c r="D15" s="55">
        <v>0.96</v>
      </c>
    </row>
    <row r="16" spans="1:4" ht="15" x14ac:dyDescent="0.2">
      <c r="A16" s="11" t="s">
        <v>822</v>
      </c>
      <c r="B16" s="68" t="s">
        <v>823</v>
      </c>
      <c r="C16" s="68"/>
      <c r="D16" s="55">
        <v>0.96</v>
      </c>
    </row>
    <row r="17" spans="1:4" ht="15" x14ac:dyDescent="0.2">
      <c r="A17" s="11" t="s">
        <v>824</v>
      </c>
      <c r="B17" s="68" t="s">
        <v>825</v>
      </c>
      <c r="C17" s="68"/>
      <c r="D17" s="55">
        <v>0.96</v>
      </c>
    </row>
    <row r="18" spans="1:4" ht="15" x14ac:dyDescent="0.2">
      <c r="A18" s="11" t="s">
        <v>826</v>
      </c>
      <c r="B18" s="68" t="s">
        <v>83</v>
      </c>
      <c r="C18" s="68"/>
      <c r="D18" s="55">
        <v>0.96</v>
      </c>
    </row>
    <row r="19" spans="1:4" ht="15" x14ac:dyDescent="0.2">
      <c r="A19" s="11" t="s">
        <v>827</v>
      </c>
      <c r="B19" s="68" t="s">
        <v>828</v>
      </c>
      <c r="C19" s="68"/>
      <c r="D19" s="55">
        <v>0.96</v>
      </c>
    </row>
    <row r="20" spans="1:4" ht="15" x14ac:dyDescent="0.2">
      <c r="A20" s="11" t="s">
        <v>829</v>
      </c>
      <c r="B20" s="68" t="s">
        <v>830</v>
      </c>
      <c r="C20" s="68"/>
      <c r="D20" s="55">
        <v>0.96</v>
      </c>
    </row>
    <row r="21" spans="1:4" ht="15" x14ac:dyDescent="0.2">
      <c r="A21" s="11" t="s">
        <v>831</v>
      </c>
      <c r="B21" s="68" t="s">
        <v>84</v>
      </c>
      <c r="C21" s="68"/>
      <c r="D21" s="55">
        <v>0.96</v>
      </c>
    </row>
    <row r="22" spans="1:4" ht="15" x14ac:dyDescent="0.2">
      <c r="A22" s="11" t="s">
        <v>832</v>
      </c>
      <c r="B22" s="68" t="s">
        <v>85</v>
      </c>
      <c r="C22" s="68"/>
      <c r="D22" s="55">
        <v>0.96</v>
      </c>
    </row>
    <row r="23" spans="1:4" ht="15" x14ac:dyDescent="0.2">
      <c r="A23" s="11" t="s">
        <v>833</v>
      </c>
      <c r="B23" s="68" t="s">
        <v>834</v>
      </c>
      <c r="C23" s="68"/>
      <c r="D23" s="55">
        <v>0.96</v>
      </c>
    </row>
    <row r="24" spans="1:4" ht="15" x14ac:dyDescent="0.2">
      <c r="A24" s="11" t="s">
        <v>835</v>
      </c>
      <c r="B24" s="68" t="s">
        <v>86</v>
      </c>
      <c r="C24" s="68"/>
      <c r="D24" s="55">
        <v>0.96</v>
      </c>
    </row>
    <row r="25" spans="1:4" ht="15" x14ac:dyDescent="0.2">
      <c r="A25" s="11" t="s">
        <v>836</v>
      </c>
      <c r="B25" s="68" t="s">
        <v>837</v>
      </c>
      <c r="C25" s="68"/>
      <c r="D25" s="55">
        <v>0.96</v>
      </c>
    </row>
    <row r="26" spans="1:4" ht="15" x14ac:dyDescent="0.2">
      <c r="A26" s="11" t="s">
        <v>838</v>
      </c>
      <c r="B26" s="68" t="s">
        <v>87</v>
      </c>
      <c r="C26" s="68"/>
      <c r="D26" s="55">
        <v>0.96</v>
      </c>
    </row>
    <row r="27" spans="1:4" ht="15" x14ac:dyDescent="0.2">
      <c r="A27" s="11" t="s">
        <v>839</v>
      </c>
      <c r="B27" s="68" t="s">
        <v>88</v>
      </c>
      <c r="C27" s="68"/>
      <c r="D27" s="55">
        <v>0.96</v>
      </c>
    </row>
    <row r="28" spans="1:4" ht="15" x14ac:dyDescent="0.2">
      <c r="A28" s="11" t="s">
        <v>840</v>
      </c>
      <c r="B28" s="68" t="s">
        <v>89</v>
      </c>
      <c r="C28" s="68"/>
      <c r="D28" s="55">
        <v>0.96</v>
      </c>
    </row>
    <row r="29" spans="1:4" ht="15" x14ac:dyDescent="0.2">
      <c r="A29" s="11" t="s">
        <v>841</v>
      </c>
      <c r="B29" s="68" t="s">
        <v>842</v>
      </c>
      <c r="C29" s="68"/>
      <c r="D29" s="55">
        <v>0.96</v>
      </c>
    </row>
    <row r="30" spans="1:4" ht="15" x14ac:dyDescent="0.2">
      <c r="A30" s="11" t="s">
        <v>843</v>
      </c>
      <c r="B30" s="68" t="s">
        <v>852</v>
      </c>
      <c r="C30" s="68"/>
      <c r="D30" s="55">
        <v>0.96</v>
      </c>
    </row>
    <row r="31" spans="1:4" ht="15" x14ac:dyDescent="0.2">
      <c r="A31" s="56"/>
      <c r="B31" s="57"/>
      <c r="C31" s="57"/>
      <c r="D31" s="58"/>
    </row>
  </sheetData>
  <mergeCells count="29">
    <mergeCell ref="B28:C28"/>
    <mergeCell ref="B29:C29"/>
    <mergeCell ref="B30:C30"/>
    <mergeCell ref="B22:C22"/>
    <mergeCell ref="B23:C23"/>
    <mergeCell ref="B24:C24"/>
    <mergeCell ref="B25:C25"/>
    <mergeCell ref="B26:C26"/>
    <mergeCell ref="B27:C27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9:C9"/>
    <mergeCell ref="A3:D3"/>
    <mergeCell ref="C1:D1"/>
    <mergeCell ref="B4:C4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BreakPreview" zoomScaleNormal="100" zoomScaleSheetLayoutView="100" workbookViewId="0">
      <pane ySplit="8" topLeftCell="A9" activePane="bottomLeft" state="frozen"/>
      <selection activeCell="C339" sqref="C339"/>
      <selection pane="bottomLeft" activeCell="I19" sqref="I19"/>
    </sheetView>
  </sheetViews>
  <sheetFormatPr defaultRowHeight="15" x14ac:dyDescent="0.25"/>
  <cols>
    <col min="1" max="1" width="13" style="44" customWidth="1"/>
    <col min="2" max="2" width="66.28515625" style="30" customWidth="1"/>
    <col min="3" max="3" width="11.85546875" style="30" customWidth="1"/>
    <col min="4" max="4" width="9.28515625" style="30" customWidth="1"/>
    <col min="5" max="5" width="11.85546875" style="30" customWidth="1"/>
    <col min="6" max="6" width="9.140625" style="30"/>
    <col min="7" max="7" width="12.5703125" style="30" customWidth="1"/>
    <col min="8" max="16384" width="9.140625" style="30"/>
  </cols>
  <sheetData>
    <row r="1" spans="1:8" ht="84.75" customHeight="1" x14ac:dyDescent="0.25">
      <c r="B1" s="72" t="s">
        <v>860</v>
      </c>
      <c r="C1" s="72"/>
      <c r="D1" s="72"/>
      <c r="E1" s="72"/>
    </row>
    <row r="2" spans="1:8" ht="71.25" customHeight="1" x14ac:dyDescent="0.25">
      <c r="A2" s="29"/>
      <c r="B2" s="72" t="s">
        <v>90</v>
      </c>
      <c r="C2" s="72"/>
      <c r="D2" s="72"/>
      <c r="E2" s="72"/>
    </row>
    <row r="3" spans="1:8" ht="66" customHeight="1" x14ac:dyDescent="0.25">
      <c r="A3" s="61" t="s">
        <v>91</v>
      </c>
      <c r="B3" s="61"/>
      <c r="C3" s="61"/>
      <c r="D3" s="61"/>
      <c r="E3" s="61"/>
    </row>
    <row r="4" spans="1:8" ht="7.5" customHeight="1" x14ac:dyDescent="0.25">
      <c r="A4" s="73"/>
      <c r="B4" s="73"/>
      <c r="C4" s="3"/>
      <c r="D4" s="3"/>
      <c r="E4" s="3"/>
    </row>
    <row r="5" spans="1:8" ht="15.75" customHeight="1" x14ac:dyDescent="0.25">
      <c r="A5" s="74" t="s">
        <v>2</v>
      </c>
      <c r="B5" s="75"/>
      <c r="C5" s="31">
        <v>26679.61</v>
      </c>
      <c r="D5" s="32"/>
      <c r="E5" s="32"/>
    </row>
    <row r="6" spans="1:8" ht="15.75" customHeight="1" x14ac:dyDescent="0.25">
      <c r="A6" s="69" t="s">
        <v>92</v>
      </c>
      <c r="B6" s="70"/>
      <c r="C6" s="33">
        <v>1.105</v>
      </c>
      <c r="D6" s="34"/>
      <c r="E6" s="34"/>
    </row>
    <row r="7" spans="1:8" ht="7.5" customHeight="1" x14ac:dyDescent="0.25">
      <c r="A7" s="71"/>
      <c r="B7" s="71"/>
      <c r="C7" s="3"/>
      <c r="D7" s="3"/>
      <c r="E7" s="3"/>
    </row>
    <row r="8" spans="1:8" ht="33" customHeight="1" x14ac:dyDescent="0.25">
      <c r="A8" s="9" t="s">
        <v>6</v>
      </c>
      <c r="B8" s="10" t="s">
        <v>7</v>
      </c>
      <c r="C8" s="9" t="s">
        <v>8</v>
      </c>
      <c r="D8" s="9" t="s">
        <v>93</v>
      </c>
      <c r="E8" s="9" t="s">
        <v>94</v>
      </c>
    </row>
    <row r="9" spans="1:8" s="21" customFormat="1" x14ac:dyDescent="0.25">
      <c r="A9" s="11" t="s">
        <v>95</v>
      </c>
      <c r="B9" s="14" t="s">
        <v>96</v>
      </c>
      <c r="C9" s="11">
        <v>0.32</v>
      </c>
      <c r="D9" s="35">
        <v>0.97470000000000001</v>
      </c>
      <c r="E9" s="36">
        <f>$C$5*C9*(100%-D9)+$C$5*C9*D9*$C$6</f>
        <v>9411.2302931312006</v>
      </c>
      <c r="G9" s="37"/>
      <c r="H9" s="37"/>
    </row>
    <row r="10" spans="1:8" s="21" customFormat="1" ht="30" x14ac:dyDescent="0.25">
      <c r="A10" s="11" t="s">
        <v>97</v>
      </c>
      <c r="B10" s="14" t="s">
        <v>98</v>
      </c>
      <c r="C10" s="11">
        <v>1.39</v>
      </c>
      <c r="D10" s="35">
        <v>0.9849</v>
      </c>
      <c r="E10" s="36">
        <f t="shared" ref="E10:E69" si="0">$C$5*C10*(100%-D10)+$C$5*C10*D10*$C$6</f>
        <v>40919.749254399547</v>
      </c>
      <c r="G10" s="37"/>
      <c r="H10" s="37"/>
    </row>
    <row r="11" spans="1:8" s="21" customFormat="1" x14ac:dyDescent="0.25">
      <c r="A11" s="11" t="s">
        <v>99</v>
      </c>
      <c r="B11" s="14" t="s">
        <v>100</v>
      </c>
      <c r="C11" s="11">
        <v>2.1</v>
      </c>
      <c r="D11" s="35">
        <v>0.99039999999999995</v>
      </c>
      <c r="E11" s="36">
        <f t="shared" si="0"/>
        <v>61853.559606552</v>
      </c>
      <c r="G11" s="37"/>
      <c r="H11" s="37"/>
    </row>
    <row r="12" spans="1:8" s="21" customFormat="1" x14ac:dyDescent="0.25">
      <c r="A12" s="11" t="s">
        <v>101</v>
      </c>
      <c r="B12" s="14" t="s">
        <v>102</v>
      </c>
      <c r="C12" s="11">
        <v>2.86</v>
      </c>
      <c r="D12" s="35">
        <v>0.98</v>
      </c>
      <c r="E12" s="36">
        <f t="shared" si="0"/>
        <v>84155.333745339987</v>
      </c>
      <c r="G12" s="37"/>
      <c r="H12" s="37"/>
    </row>
    <row r="13" spans="1:8" s="21" customFormat="1" x14ac:dyDescent="0.25">
      <c r="A13" s="11" t="s">
        <v>103</v>
      </c>
      <c r="B13" s="38" t="s">
        <v>104</v>
      </c>
      <c r="C13" s="11">
        <v>2.4900000000000002</v>
      </c>
      <c r="D13" s="35">
        <v>0.93879999999999997</v>
      </c>
      <c r="E13" s="36">
        <f t="shared" si="0"/>
        <v>72980.719431588601</v>
      </c>
      <c r="G13" s="37"/>
      <c r="H13" s="37"/>
    </row>
    <row r="14" spans="1:8" s="21" customFormat="1" x14ac:dyDescent="0.25">
      <c r="A14" s="11" t="s">
        <v>105</v>
      </c>
      <c r="B14" s="38" t="s">
        <v>106</v>
      </c>
      <c r="C14" s="11">
        <v>6.57</v>
      </c>
      <c r="D14" s="35">
        <v>0.37569999999999998</v>
      </c>
      <c r="E14" s="36">
        <f t="shared" si="0"/>
        <v>182199.76950970845</v>
      </c>
      <c r="G14" s="37"/>
      <c r="H14" s="37"/>
    </row>
    <row r="15" spans="1:8" s="21" customFormat="1" x14ac:dyDescent="0.25">
      <c r="A15" s="11" t="s">
        <v>107</v>
      </c>
      <c r="B15" s="38" t="s">
        <v>108</v>
      </c>
      <c r="C15" s="11">
        <v>2.5499999999999998</v>
      </c>
      <c r="D15" s="35">
        <v>0.91800000000000004</v>
      </c>
      <c r="E15" s="36">
        <f t="shared" si="0"/>
        <v>74590.706900144985</v>
      </c>
      <c r="G15" s="37"/>
      <c r="H15" s="37"/>
    </row>
    <row r="16" spans="1:8" s="21" customFormat="1" x14ac:dyDescent="0.25">
      <c r="A16" s="11" t="s">
        <v>109</v>
      </c>
      <c r="B16" s="38" t="s">
        <v>110</v>
      </c>
      <c r="C16" s="11">
        <v>5.01</v>
      </c>
      <c r="D16" s="35">
        <v>0.48699999999999999</v>
      </c>
      <c r="E16" s="36">
        <f t="shared" si="0"/>
        <v>140499.79800532351</v>
      </c>
      <c r="G16" s="37"/>
      <c r="H16" s="37"/>
    </row>
    <row r="17" spans="1:8" s="21" customFormat="1" x14ac:dyDescent="0.25">
      <c r="A17" s="11" t="s">
        <v>111</v>
      </c>
      <c r="B17" s="38" t="s">
        <v>112</v>
      </c>
      <c r="C17" s="11">
        <v>6.63</v>
      </c>
      <c r="D17" s="35">
        <v>0.37230000000000002</v>
      </c>
      <c r="E17" s="36">
        <f t="shared" si="0"/>
        <v>183800.54610970843</v>
      </c>
      <c r="G17" s="37"/>
      <c r="H17" s="37"/>
    </row>
    <row r="18" spans="1:8" s="21" customFormat="1" x14ac:dyDescent="0.25">
      <c r="A18" s="11" t="s">
        <v>113</v>
      </c>
      <c r="B18" s="38" t="s">
        <v>114</v>
      </c>
      <c r="C18" s="11">
        <v>9.11</v>
      </c>
      <c r="D18" s="35">
        <v>0.27400000000000002</v>
      </c>
      <c r="E18" s="36">
        <f t="shared" si="0"/>
        <v>250043.83147906698</v>
      </c>
      <c r="G18" s="37"/>
      <c r="H18" s="37"/>
    </row>
    <row r="19" spans="1:8" s="21" customFormat="1" x14ac:dyDescent="0.25">
      <c r="A19" s="11" t="s">
        <v>115</v>
      </c>
      <c r="B19" s="38" t="s">
        <v>116</v>
      </c>
      <c r="C19" s="11">
        <v>3.95</v>
      </c>
      <c r="D19" s="35">
        <v>0.88439999999999996</v>
      </c>
      <c r="E19" s="36">
        <f t="shared" si="0"/>
        <v>115170.67117808902</v>
      </c>
      <c r="G19" s="37"/>
      <c r="H19" s="37"/>
    </row>
    <row r="20" spans="1:8" s="21" customFormat="1" x14ac:dyDescent="0.25">
      <c r="A20" s="11" t="s">
        <v>117</v>
      </c>
      <c r="B20" s="38" t="s">
        <v>118</v>
      </c>
      <c r="C20" s="11">
        <v>6.42</v>
      </c>
      <c r="D20" s="35">
        <v>0.56240000000000001</v>
      </c>
      <c r="E20" s="36">
        <f t="shared" si="0"/>
        <v>181397.70559680241</v>
      </c>
      <c r="G20" s="37"/>
      <c r="H20" s="37"/>
    </row>
    <row r="21" spans="1:8" s="21" customFormat="1" x14ac:dyDescent="0.25">
      <c r="A21" s="11" t="s">
        <v>119</v>
      </c>
      <c r="B21" s="38" t="s">
        <v>120</v>
      </c>
      <c r="C21" s="11">
        <v>8.0399999999999991</v>
      </c>
      <c r="D21" s="35">
        <v>0.45390000000000003</v>
      </c>
      <c r="E21" s="36">
        <f t="shared" si="0"/>
        <v>224727.22085727178</v>
      </c>
      <c r="G21" s="37"/>
      <c r="H21" s="37"/>
    </row>
    <row r="22" spans="1:8" s="21" customFormat="1" x14ac:dyDescent="0.25">
      <c r="A22" s="11" t="s">
        <v>121</v>
      </c>
      <c r="B22" s="38" t="s">
        <v>122</v>
      </c>
      <c r="C22" s="11">
        <v>10.5</v>
      </c>
      <c r="D22" s="35">
        <v>0.3508</v>
      </c>
      <c r="E22" s="36">
        <f t="shared" si="0"/>
        <v>290454.43092477001</v>
      </c>
      <c r="G22" s="37"/>
      <c r="H22" s="37"/>
    </row>
    <row r="23" spans="1:8" s="21" customFormat="1" x14ac:dyDescent="0.25">
      <c r="A23" s="11" t="s">
        <v>123</v>
      </c>
      <c r="B23" s="38" t="s">
        <v>124</v>
      </c>
      <c r="C23" s="39">
        <v>7.8</v>
      </c>
      <c r="D23" s="35">
        <v>0.89190000000000003</v>
      </c>
      <c r="E23" s="36">
        <f t="shared" si="0"/>
        <v>227589.50866622102</v>
      </c>
      <c r="G23" s="37"/>
      <c r="H23" s="37"/>
    </row>
    <row r="24" spans="1:8" s="21" customFormat="1" x14ac:dyDescent="0.25">
      <c r="A24" s="11" t="s">
        <v>125</v>
      </c>
      <c r="B24" s="38" t="s">
        <v>126</v>
      </c>
      <c r="C24" s="11">
        <v>10.29</v>
      </c>
      <c r="D24" s="35">
        <v>0.69199999999999995</v>
      </c>
      <c r="E24" s="36">
        <f t="shared" si="0"/>
        <v>294480.76826015394</v>
      </c>
      <c r="G24" s="37"/>
      <c r="H24" s="37"/>
    </row>
    <row r="25" spans="1:8" s="21" customFormat="1" x14ac:dyDescent="0.25">
      <c r="A25" s="11" t="s">
        <v>127</v>
      </c>
      <c r="B25" s="38" t="s">
        <v>128</v>
      </c>
      <c r="C25" s="11">
        <v>11.91</v>
      </c>
      <c r="D25" s="35">
        <v>0.60329999999999995</v>
      </c>
      <c r="E25" s="36">
        <f t="shared" si="0"/>
        <v>337882.76868604217</v>
      </c>
      <c r="G25" s="37"/>
      <c r="H25" s="37"/>
    </row>
    <row r="26" spans="1:8" s="21" customFormat="1" x14ac:dyDescent="0.25">
      <c r="A26" s="11" t="s">
        <v>129</v>
      </c>
      <c r="B26" s="38" t="s">
        <v>130</v>
      </c>
      <c r="C26" s="11">
        <v>14.37</v>
      </c>
      <c r="D26" s="35">
        <v>0.50470000000000004</v>
      </c>
      <c r="E26" s="36">
        <f t="shared" si="0"/>
        <v>403702.96146312793</v>
      </c>
      <c r="G26" s="37"/>
      <c r="H26" s="37"/>
    </row>
    <row r="27" spans="1:8" s="2" customFormat="1" x14ac:dyDescent="0.25">
      <c r="A27" s="17" t="s">
        <v>131</v>
      </c>
      <c r="B27" s="40" t="s">
        <v>132</v>
      </c>
      <c r="C27" s="17">
        <v>3.78</v>
      </c>
      <c r="D27" s="41">
        <v>0.87080000000000002</v>
      </c>
      <c r="E27" s="36">
        <f t="shared" si="0"/>
        <v>110069.94648159719</v>
      </c>
      <c r="G27" s="42"/>
      <c r="H27" s="37"/>
    </row>
    <row r="28" spans="1:8" s="2" customFormat="1" x14ac:dyDescent="0.25">
      <c r="A28" s="17" t="s">
        <v>133</v>
      </c>
      <c r="B28" s="40" t="s">
        <v>134</v>
      </c>
      <c r="C28" s="17">
        <v>4.37</v>
      </c>
      <c r="D28" s="41">
        <v>0.88839999999999997</v>
      </c>
      <c r="E28" s="36">
        <f t="shared" si="0"/>
        <v>127465.63435068741</v>
      </c>
      <c r="G28" s="42"/>
      <c r="H28" s="37"/>
    </row>
    <row r="29" spans="1:8" s="2" customFormat="1" x14ac:dyDescent="0.25">
      <c r="A29" s="17" t="s">
        <v>135</v>
      </c>
      <c r="B29" s="40" t="s">
        <v>136</v>
      </c>
      <c r="C29" s="17">
        <v>5.85</v>
      </c>
      <c r="D29" s="41">
        <v>0.87050000000000005</v>
      </c>
      <c r="E29" s="36">
        <f t="shared" si="0"/>
        <v>170341.42936019623</v>
      </c>
      <c r="G29" s="42"/>
      <c r="H29" s="37"/>
    </row>
    <row r="30" spans="1:8" s="2" customFormat="1" x14ac:dyDescent="0.25">
      <c r="A30" s="17" t="s">
        <v>137</v>
      </c>
      <c r="B30" s="40" t="s">
        <v>138</v>
      </c>
      <c r="C30" s="17">
        <v>6.57</v>
      </c>
      <c r="D30" s="41">
        <v>0.88490000000000002</v>
      </c>
      <c r="E30" s="36">
        <f t="shared" si="0"/>
        <v>191571.55933537666</v>
      </c>
      <c r="G30" s="42"/>
      <c r="H30" s="37"/>
    </row>
    <row r="31" spans="1:8" s="2" customFormat="1" x14ac:dyDescent="0.25">
      <c r="A31" s="17" t="s">
        <v>139</v>
      </c>
      <c r="B31" s="40" t="s">
        <v>140</v>
      </c>
      <c r="C31" s="17">
        <v>9.49</v>
      </c>
      <c r="D31" s="41">
        <v>0.46029999999999999</v>
      </c>
      <c r="E31" s="36">
        <f t="shared" si="0"/>
        <v>265426.52716608538</v>
      </c>
      <c r="G31" s="42"/>
      <c r="H31" s="37"/>
    </row>
    <row r="32" spans="1:8" s="2" customFormat="1" x14ac:dyDescent="0.25">
      <c r="A32" s="17" t="s">
        <v>141</v>
      </c>
      <c r="B32" s="40" t="s">
        <v>142</v>
      </c>
      <c r="C32" s="17">
        <v>16.32</v>
      </c>
      <c r="D32" s="41">
        <v>0.2676</v>
      </c>
      <c r="E32" s="36">
        <f t="shared" si="0"/>
        <v>447645.4200866496</v>
      </c>
      <c r="G32" s="42"/>
      <c r="H32" s="37"/>
    </row>
    <row r="33" spans="1:8" s="2" customFormat="1" ht="30" x14ac:dyDescent="0.25">
      <c r="A33" s="11" t="s">
        <v>143</v>
      </c>
      <c r="B33" s="14" t="s">
        <v>144</v>
      </c>
      <c r="C33" s="12">
        <v>1.46</v>
      </c>
      <c r="D33" s="35">
        <v>0.75890000000000002</v>
      </c>
      <c r="E33" s="36">
        <f t="shared" si="0"/>
        <v>42056.119619245699</v>
      </c>
      <c r="G33" s="42"/>
      <c r="H33" s="37"/>
    </row>
    <row r="34" spans="1:8" s="2" customFormat="1" ht="30" x14ac:dyDescent="0.25">
      <c r="A34" s="11" t="s">
        <v>145</v>
      </c>
      <c r="B34" s="14" t="s">
        <v>146</v>
      </c>
      <c r="C34" s="12">
        <v>3.65</v>
      </c>
      <c r="D34" s="35">
        <v>0.75890000000000002</v>
      </c>
      <c r="E34" s="36">
        <f t="shared" si="0"/>
        <v>105140.29904811425</v>
      </c>
      <c r="G34" s="42"/>
      <c r="H34" s="37"/>
    </row>
    <row r="35" spans="1:8" s="2" customFormat="1" ht="30" x14ac:dyDescent="0.25">
      <c r="A35" s="11" t="s">
        <v>147</v>
      </c>
      <c r="B35" s="14" t="s">
        <v>148</v>
      </c>
      <c r="C35" s="12">
        <v>7.18</v>
      </c>
      <c r="D35" s="35">
        <v>0.75890000000000002</v>
      </c>
      <c r="E35" s="36">
        <f t="shared" si="0"/>
        <v>206823.93073026309</v>
      </c>
      <c r="G35" s="42"/>
      <c r="H35" s="37"/>
    </row>
    <row r="36" spans="1:8" s="21" customFormat="1" ht="45" x14ac:dyDescent="0.25">
      <c r="A36" s="11" t="s">
        <v>149</v>
      </c>
      <c r="B36" s="14" t="s">
        <v>150</v>
      </c>
      <c r="C36" s="12">
        <v>3.52</v>
      </c>
      <c r="D36" s="35">
        <v>0.28289999999999998</v>
      </c>
      <c r="E36" s="36">
        <f t="shared" si="0"/>
        <v>96701.842952862411</v>
      </c>
      <c r="G36" s="37"/>
      <c r="H36" s="37"/>
    </row>
    <row r="37" spans="1:8" s="21" customFormat="1" ht="45" x14ac:dyDescent="0.25">
      <c r="A37" s="11" t="s">
        <v>151</v>
      </c>
      <c r="B37" s="14" t="s">
        <v>152</v>
      </c>
      <c r="C37" s="12">
        <v>5.79</v>
      </c>
      <c r="D37" s="35">
        <v>0.46989999999999998</v>
      </c>
      <c r="E37" s="36">
        <f t="shared" si="0"/>
        <v>162096.65829587507</v>
      </c>
      <c r="G37" s="37"/>
      <c r="H37" s="37"/>
    </row>
    <row r="38" spans="1:8" s="21" customFormat="1" ht="45" x14ac:dyDescent="0.25">
      <c r="A38" s="11" t="s">
        <v>153</v>
      </c>
      <c r="B38" s="14" t="s">
        <v>154</v>
      </c>
      <c r="C38" s="12">
        <v>9</v>
      </c>
      <c r="D38" s="35">
        <v>0.57289999999999996</v>
      </c>
      <c r="E38" s="36">
        <f t="shared" si="0"/>
        <v>254560.577397705</v>
      </c>
      <c r="G38" s="37"/>
      <c r="H38" s="37"/>
    </row>
    <row r="39" spans="1:8" s="21" customFormat="1" ht="45" x14ac:dyDescent="0.25">
      <c r="A39" s="11" t="s">
        <v>155</v>
      </c>
      <c r="B39" s="14" t="s">
        <v>156</v>
      </c>
      <c r="C39" s="12">
        <v>14.84</v>
      </c>
      <c r="D39" s="35">
        <v>4.9799999999999997E-2</v>
      </c>
      <c r="E39" s="36">
        <f t="shared" si="0"/>
        <v>397995.70638143964</v>
      </c>
      <c r="G39" s="37"/>
      <c r="H39" s="37"/>
    </row>
    <row r="40" spans="1:8" s="21" customFormat="1" ht="45" x14ac:dyDescent="0.25">
      <c r="A40" s="11" t="s">
        <v>157</v>
      </c>
      <c r="B40" s="14" t="s">
        <v>158</v>
      </c>
      <c r="C40" s="12">
        <v>17.5</v>
      </c>
      <c r="D40" s="35">
        <v>0.15770000000000001</v>
      </c>
      <c r="E40" s="36">
        <f t="shared" si="0"/>
        <v>474624.22563823755</v>
      </c>
      <c r="G40" s="37"/>
      <c r="H40" s="37"/>
    </row>
    <row r="41" spans="1:8" s="21" customFormat="1" ht="45" x14ac:dyDescent="0.25">
      <c r="A41" s="11" t="s">
        <v>159</v>
      </c>
      <c r="B41" s="14" t="s">
        <v>160</v>
      </c>
      <c r="C41" s="12">
        <v>20.6</v>
      </c>
      <c r="D41" s="35">
        <v>0.24829999999999999</v>
      </c>
      <c r="E41" s="36">
        <f t="shared" si="0"/>
        <v>563928.86151356902</v>
      </c>
      <c r="G41" s="37"/>
      <c r="H41" s="37"/>
    </row>
    <row r="42" spans="1:8" s="21" customFormat="1" ht="30" x14ac:dyDescent="0.25">
      <c r="A42" s="11" t="s">
        <v>161</v>
      </c>
      <c r="B42" s="14" t="s">
        <v>162</v>
      </c>
      <c r="C42" s="12">
        <v>0.4</v>
      </c>
      <c r="D42" s="35">
        <v>0.55630000000000002</v>
      </c>
      <c r="E42" s="36">
        <f t="shared" si="0"/>
        <v>11295.202415806001</v>
      </c>
      <c r="G42" s="37"/>
      <c r="H42" s="37"/>
    </row>
    <row r="43" spans="1:8" s="21" customFormat="1" ht="30" x14ac:dyDescent="0.25">
      <c r="A43" s="11" t="s">
        <v>163</v>
      </c>
      <c r="B43" s="14" t="s">
        <v>164</v>
      </c>
      <c r="C43" s="12">
        <v>0.76</v>
      </c>
      <c r="D43" s="35">
        <v>0.41670000000000001</v>
      </c>
      <c r="E43" s="36">
        <f t="shared" si="0"/>
        <v>21163.671600262598</v>
      </c>
      <c r="G43" s="37"/>
      <c r="H43" s="37"/>
    </row>
    <row r="44" spans="1:8" s="21" customFormat="1" ht="30" x14ac:dyDescent="0.25">
      <c r="A44" s="11" t="s">
        <v>165</v>
      </c>
      <c r="B44" s="14" t="s">
        <v>166</v>
      </c>
      <c r="C44" s="12">
        <v>1.07</v>
      </c>
      <c r="D44" s="35">
        <v>0.23710000000000001</v>
      </c>
      <c r="E44" s="36">
        <f t="shared" si="0"/>
        <v>29257.879086907851</v>
      </c>
      <c r="G44" s="37"/>
      <c r="H44" s="37"/>
    </row>
    <row r="45" spans="1:8" s="21" customFormat="1" ht="30" x14ac:dyDescent="0.25">
      <c r="A45" s="11" t="s">
        <v>167</v>
      </c>
      <c r="B45" s="14" t="s">
        <v>168</v>
      </c>
      <c r="C45" s="12">
        <v>1.37</v>
      </c>
      <c r="D45" s="35">
        <v>0.1875</v>
      </c>
      <c r="E45" s="36">
        <f t="shared" si="0"/>
        <v>37270.664805968758</v>
      </c>
      <c r="G45" s="37"/>
      <c r="H45" s="37"/>
    </row>
    <row r="46" spans="1:8" s="21" customFormat="1" ht="30" x14ac:dyDescent="0.25">
      <c r="A46" s="11" t="s">
        <v>169</v>
      </c>
      <c r="B46" s="14" t="s">
        <v>170</v>
      </c>
      <c r="C46" s="12">
        <v>2.16</v>
      </c>
      <c r="D46" s="35">
        <v>0.32500000000000001</v>
      </c>
      <c r="E46" s="36">
        <f t="shared" si="0"/>
        <v>59594.511653100009</v>
      </c>
      <c r="G46" s="37"/>
      <c r="H46" s="37"/>
    </row>
    <row r="47" spans="1:8" s="21" customFormat="1" ht="30" x14ac:dyDescent="0.25">
      <c r="A47" s="11" t="s">
        <v>171</v>
      </c>
      <c r="B47" s="14" t="s">
        <v>172</v>
      </c>
      <c r="C47" s="12">
        <v>2.68</v>
      </c>
      <c r="D47" s="35">
        <v>8.7599999999999997E-2</v>
      </c>
      <c r="E47" s="36">
        <f t="shared" si="0"/>
        <v>72159.024261450395</v>
      </c>
      <c r="G47" s="37"/>
      <c r="H47" s="37"/>
    </row>
    <row r="48" spans="1:8" s="21" customFormat="1" ht="30" x14ac:dyDescent="0.25">
      <c r="A48" s="11" t="s">
        <v>173</v>
      </c>
      <c r="B48" s="14" t="s">
        <v>174</v>
      </c>
      <c r="C48" s="12">
        <v>3.53</v>
      </c>
      <c r="D48" s="35">
        <v>7.1099999999999997E-2</v>
      </c>
      <c r="E48" s="36">
        <f t="shared" si="0"/>
        <v>94882.116798446164</v>
      </c>
      <c r="G48" s="37"/>
      <c r="H48" s="37"/>
    </row>
    <row r="49" spans="1:8" s="21" customFormat="1" ht="30" x14ac:dyDescent="0.25">
      <c r="A49" s="11" t="s">
        <v>175</v>
      </c>
      <c r="B49" s="14" t="s">
        <v>176</v>
      </c>
      <c r="C49" s="12">
        <v>4.4400000000000004</v>
      </c>
      <c r="D49" s="35">
        <v>7.7700000000000005E-2</v>
      </c>
      <c r="E49" s="36">
        <f t="shared" si="0"/>
        <v>119423.90365594142</v>
      </c>
      <c r="G49" s="37"/>
      <c r="H49" s="37"/>
    </row>
    <row r="50" spans="1:8" s="21" customFormat="1" ht="30" x14ac:dyDescent="0.25">
      <c r="A50" s="11" t="s">
        <v>177</v>
      </c>
      <c r="B50" s="14" t="s">
        <v>178</v>
      </c>
      <c r="C50" s="12">
        <v>4.88</v>
      </c>
      <c r="D50" s="35">
        <v>5.8400000000000001E-2</v>
      </c>
      <c r="E50" s="36">
        <f t="shared" si="0"/>
        <v>130994.86171837759</v>
      </c>
      <c r="G50" s="37"/>
      <c r="H50" s="37"/>
    </row>
    <row r="51" spans="1:8" s="21" customFormat="1" ht="30" x14ac:dyDescent="0.25">
      <c r="A51" s="11" t="s">
        <v>179</v>
      </c>
      <c r="B51" s="14" t="s">
        <v>180</v>
      </c>
      <c r="C51" s="12">
        <v>5.25</v>
      </c>
      <c r="D51" s="35">
        <v>5.79E-2</v>
      </c>
      <c r="E51" s="36">
        <f t="shared" si="0"/>
        <v>140919.49561722376</v>
      </c>
      <c r="G51" s="37"/>
      <c r="H51" s="37"/>
    </row>
    <row r="52" spans="1:8" s="21" customFormat="1" ht="30" x14ac:dyDescent="0.25">
      <c r="A52" s="11" t="s">
        <v>181</v>
      </c>
      <c r="B52" s="14" t="s">
        <v>182</v>
      </c>
      <c r="C52" s="12">
        <v>5.74</v>
      </c>
      <c r="D52" s="35">
        <v>7.2700000000000001E-2</v>
      </c>
      <c r="E52" s="36">
        <f t="shared" si="0"/>
        <v>154309.96292884689</v>
      </c>
      <c r="G52" s="37"/>
      <c r="H52" s="37"/>
    </row>
    <row r="53" spans="1:8" s="21" customFormat="1" ht="30" x14ac:dyDescent="0.25">
      <c r="A53" s="11" t="s">
        <v>183</v>
      </c>
      <c r="B53" s="14" t="s">
        <v>184</v>
      </c>
      <c r="C53" s="12">
        <v>6.76</v>
      </c>
      <c r="D53" s="35">
        <v>5.8999999999999997E-2</v>
      </c>
      <c r="E53" s="36">
        <f t="shared" si="0"/>
        <v>181471.45764350201</v>
      </c>
      <c r="G53" s="37"/>
      <c r="H53" s="37"/>
    </row>
    <row r="54" spans="1:8" s="21" customFormat="1" ht="30" x14ac:dyDescent="0.25">
      <c r="A54" s="11" t="s">
        <v>185</v>
      </c>
      <c r="B54" s="14" t="s">
        <v>186</v>
      </c>
      <c r="C54" s="12">
        <v>8.07</v>
      </c>
      <c r="D54" s="35">
        <v>3.32E-2</v>
      </c>
      <c r="E54" s="36">
        <f t="shared" si="0"/>
        <v>216055.0040221122</v>
      </c>
      <c r="G54" s="37"/>
      <c r="H54" s="37"/>
    </row>
    <row r="55" spans="1:8" s="21" customFormat="1" ht="30" x14ac:dyDescent="0.25">
      <c r="A55" s="11" t="s">
        <v>187</v>
      </c>
      <c r="B55" s="14" t="s">
        <v>188</v>
      </c>
      <c r="C55" s="12">
        <v>10.11</v>
      </c>
      <c r="D55" s="35">
        <v>2.1499999999999998E-2</v>
      </c>
      <c r="E55" s="36">
        <f t="shared" si="0"/>
        <v>270339.77450990322</v>
      </c>
      <c r="G55" s="37"/>
      <c r="H55" s="37"/>
    </row>
    <row r="56" spans="1:8" s="21" customFormat="1" ht="30" x14ac:dyDescent="0.25">
      <c r="A56" s="11" t="s">
        <v>189</v>
      </c>
      <c r="B56" s="14" t="s">
        <v>190</v>
      </c>
      <c r="C56" s="12">
        <v>13.86</v>
      </c>
      <c r="D56" s="35">
        <v>1.55E-2</v>
      </c>
      <c r="E56" s="36">
        <f t="shared" si="0"/>
        <v>370381.21056471148</v>
      </c>
      <c r="G56" s="37"/>
      <c r="H56" s="37"/>
    </row>
    <row r="57" spans="1:8" s="21" customFormat="1" ht="30" x14ac:dyDescent="0.25">
      <c r="A57" s="11" t="s">
        <v>191</v>
      </c>
      <c r="B57" s="14" t="s">
        <v>192</v>
      </c>
      <c r="C57" s="12">
        <v>17.2</v>
      </c>
      <c r="D57" s="35">
        <v>1.1900000000000001E-2</v>
      </c>
      <c r="E57" s="36">
        <f t="shared" si="0"/>
        <v>459462.67417035397</v>
      </c>
      <c r="G57" s="37"/>
      <c r="H57" s="37"/>
    </row>
    <row r="58" spans="1:8" s="21" customFormat="1" ht="30" x14ac:dyDescent="0.25">
      <c r="A58" s="11" t="s">
        <v>193</v>
      </c>
      <c r="B58" s="14" t="s">
        <v>194</v>
      </c>
      <c r="C58" s="12">
        <v>29.17</v>
      </c>
      <c r="D58" s="35">
        <v>6.8999999999999999E-3</v>
      </c>
      <c r="E58" s="36">
        <f t="shared" si="0"/>
        <v>778808.06164007075</v>
      </c>
      <c r="G58" s="37"/>
      <c r="H58" s="37"/>
    </row>
    <row r="59" spans="1:8" s="21" customFormat="1" ht="30" x14ac:dyDescent="0.25">
      <c r="A59" s="11" t="s">
        <v>195</v>
      </c>
      <c r="B59" s="14" t="s">
        <v>196</v>
      </c>
      <c r="C59" s="12">
        <v>23.41</v>
      </c>
      <c r="D59" s="35">
        <v>0.59050000000000002</v>
      </c>
      <c r="E59" s="36">
        <f t="shared" si="0"/>
        <v>663294.55107037525</v>
      </c>
      <c r="G59" s="37"/>
      <c r="H59" s="37"/>
    </row>
    <row r="60" spans="1:8" s="21" customFormat="1" x14ac:dyDescent="0.25">
      <c r="A60" s="11" t="s">
        <v>197</v>
      </c>
      <c r="B60" s="14" t="s">
        <v>198</v>
      </c>
      <c r="C60" s="12">
        <v>29.91</v>
      </c>
      <c r="D60" s="35">
        <v>7.4000000000000003E-3</v>
      </c>
      <c r="E60" s="36">
        <f t="shared" si="0"/>
        <v>798607.17110397271</v>
      </c>
      <c r="G60" s="37"/>
      <c r="H60" s="37"/>
    </row>
    <row r="61" spans="1:8" s="21" customFormat="1" ht="30" x14ac:dyDescent="0.25">
      <c r="A61" s="17" t="s">
        <v>199</v>
      </c>
      <c r="B61" s="43" t="s">
        <v>200</v>
      </c>
      <c r="C61" s="17">
        <v>1.61</v>
      </c>
      <c r="D61" s="41">
        <v>0</v>
      </c>
      <c r="E61" s="36">
        <f t="shared" si="0"/>
        <v>42954.172100000003</v>
      </c>
      <c r="G61" s="37"/>
      <c r="H61" s="37"/>
    </row>
    <row r="62" spans="1:8" s="21" customFormat="1" ht="30" x14ac:dyDescent="0.25">
      <c r="A62" s="17" t="s">
        <v>201</v>
      </c>
      <c r="B62" s="43" t="s">
        <v>202</v>
      </c>
      <c r="C62" s="17">
        <v>3.89</v>
      </c>
      <c r="D62" s="41">
        <v>0</v>
      </c>
      <c r="E62" s="36">
        <f t="shared" si="0"/>
        <v>103783.6829</v>
      </c>
      <c r="G62" s="37"/>
      <c r="H62" s="37"/>
    </row>
    <row r="63" spans="1:8" s="21" customFormat="1" ht="30" x14ac:dyDescent="0.25">
      <c r="A63" s="17" t="s">
        <v>203</v>
      </c>
      <c r="B63" s="43" t="s">
        <v>204</v>
      </c>
      <c r="C63" s="17">
        <v>10.54</v>
      </c>
      <c r="D63" s="41">
        <v>0</v>
      </c>
      <c r="E63" s="36">
        <f t="shared" si="0"/>
        <v>281203.0894</v>
      </c>
      <c r="G63" s="37"/>
      <c r="H63" s="37"/>
    </row>
    <row r="64" spans="1:8" s="21" customFormat="1" ht="30" x14ac:dyDescent="0.25">
      <c r="A64" s="17" t="s">
        <v>205</v>
      </c>
      <c r="B64" s="43" t="s">
        <v>206</v>
      </c>
      <c r="C64" s="17">
        <v>1.34</v>
      </c>
      <c r="D64" s="41">
        <v>0.16650000000000001</v>
      </c>
      <c r="E64" s="36">
        <f>$C$5*C64*(100%-D64)+$C$5*C64*D64*$C$6</f>
        <v>36375.688617645501</v>
      </c>
      <c r="F64" s="37"/>
    </row>
    <row r="65" spans="1:8" s="21" customFormat="1" ht="30" x14ac:dyDescent="0.25">
      <c r="A65" s="17" t="s">
        <v>207</v>
      </c>
      <c r="B65" s="43" t="s">
        <v>208</v>
      </c>
      <c r="C65" s="17">
        <v>2.59</v>
      </c>
      <c r="D65" s="41">
        <v>8.6499999999999994E-2</v>
      </c>
      <c r="E65" s="36">
        <f>$C$5*C65*(100%-D65)+$C$5*C65*D65*$C$6</f>
        <v>69727.792374766752</v>
      </c>
      <c r="F65" s="37"/>
    </row>
    <row r="66" spans="1:8" s="21" customFormat="1" ht="30" x14ac:dyDescent="0.25">
      <c r="A66" s="17" t="s">
        <v>209</v>
      </c>
      <c r="B66" s="43" t="s">
        <v>210</v>
      </c>
      <c r="C66" s="17">
        <v>3.85</v>
      </c>
      <c r="D66" s="41">
        <v>5.8400000000000001E-2</v>
      </c>
      <c r="E66" s="36">
        <f>$C$5*C66*(100%-D66)+$C$5*C66*D66*$C$6</f>
        <v>103346.35606880201</v>
      </c>
      <c r="F66" s="37"/>
    </row>
    <row r="67" spans="1:8" s="21" customFormat="1" ht="30" x14ac:dyDescent="0.25">
      <c r="A67" s="17" t="s">
        <v>211</v>
      </c>
      <c r="B67" s="43" t="s">
        <v>212</v>
      </c>
      <c r="C67" s="17">
        <v>1.04</v>
      </c>
      <c r="D67" s="41">
        <v>0.32679999999999998</v>
      </c>
      <c r="E67" s="36">
        <f t="shared" si="0"/>
        <v>28698.897903041601</v>
      </c>
      <c r="G67" s="37"/>
      <c r="H67" s="37"/>
    </row>
    <row r="68" spans="1:8" s="21" customFormat="1" ht="30" x14ac:dyDescent="0.25">
      <c r="A68" s="17" t="s">
        <v>213</v>
      </c>
      <c r="B68" s="43" t="s">
        <v>214</v>
      </c>
      <c r="C68" s="17">
        <v>2.14</v>
      </c>
      <c r="D68" s="41">
        <v>0.18820000000000001</v>
      </c>
      <c r="E68" s="36">
        <f t="shared" si="0"/>
        <v>58222.6071546694</v>
      </c>
      <c r="G68" s="37"/>
      <c r="H68" s="37"/>
    </row>
    <row r="69" spans="1:8" s="21" customFormat="1" ht="30" x14ac:dyDescent="0.25">
      <c r="A69" s="17" t="s">
        <v>215</v>
      </c>
      <c r="B69" s="43" t="s">
        <v>216</v>
      </c>
      <c r="C69" s="17">
        <v>6.31</v>
      </c>
      <c r="D69" s="41">
        <v>0.06</v>
      </c>
      <c r="E69" s="36">
        <f t="shared" si="0"/>
        <v>169408.93363632998</v>
      </c>
      <c r="G69" s="37"/>
      <c r="H69" s="37"/>
    </row>
  </sheetData>
  <mergeCells count="7">
    <mergeCell ref="A6:B6"/>
    <mergeCell ref="A7:B7"/>
    <mergeCell ref="B1:E1"/>
    <mergeCell ref="B2:E2"/>
    <mergeCell ref="A3:E3"/>
    <mergeCell ref="A4:B4"/>
    <mergeCell ref="A5:B5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view="pageBreakPreview" topLeftCell="B1" zoomScale="120" zoomScaleNormal="100" zoomScaleSheetLayoutView="120" workbookViewId="0">
      <pane xSplit="1" ySplit="9" topLeftCell="C10" activePane="bottomRight" state="frozen"/>
      <selection activeCell="C339" sqref="C339"/>
      <selection pane="topRight" activeCell="C339" sqref="C339"/>
      <selection pane="bottomLeft" activeCell="C339" sqref="C339"/>
      <selection pane="bottomRight" activeCell="C1" sqref="C1:E1"/>
    </sheetView>
  </sheetViews>
  <sheetFormatPr defaultRowHeight="15" x14ac:dyDescent="0.25"/>
  <cols>
    <col min="1" max="1" width="7.7109375" style="21" hidden="1" customWidth="1"/>
    <col min="2" max="2" width="12.7109375" style="21" customWidth="1"/>
    <col min="3" max="3" width="69.28515625" style="21" customWidth="1"/>
    <col min="4" max="4" width="12.140625" style="21" customWidth="1"/>
    <col min="5" max="5" width="14.28515625" style="21" customWidth="1"/>
    <col min="6" max="6" width="2.7109375" style="21" customWidth="1"/>
    <col min="7" max="7" width="11.5703125" style="21" bestFit="1" customWidth="1"/>
    <col min="8" max="8" width="16.5703125" style="21" customWidth="1"/>
    <col min="9" max="9" width="8.5703125" style="21" bestFit="1" customWidth="1"/>
    <col min="10" max="16384" width="9.140625" style="21"/>
  </cols>
  <sheetData>
    <row r="1" spans="1:5" ht="75.75" customHeight="1" x14ac:dyDescent="0.25">
      <c r="C1" s="60" t="s">
        <v>859</v>
      </c>
      <c r="D1" s="60"/>
      <c r="E1" s="60"/>
    </row>
    <row r="2" spans="1:5" ht="58.5" customHeight="1" x14ac:dyDescent="0.25">
      <c r="A2" s="1" t="s">
        <v>0</v>
      </c>
      <c r="B2" s="1"/>
      <c r="C2" s="60" t="s">
        <v>217</v>
      </c>
      <c r="D2" s="60"/>
      <c r="E2" s="60"/>
    </row>
    <row r="3" spans="1:5" ht="64.5" customHeight="1" x14ac:dyDescent="0.25">
      <c r="A3" s="61" t="s">
        <v>218</v>
      </c>
      <c r="B3" s="61"/>
      <c r="C3" s="61"/>
      <c r="D3" s="61"/>
      <c r="E3" s="61"/>
    </row>
    <row r="4" spans="1:5" ht="7.5" customHeight="1" x14ac:dyDescent="0.25">
      <c r="A4" s="3"/>
      <c r="B4" s="73"/>
      <c r="C4" s="73"/>
      <c r="D4" s="3"/>
      <c r="E4" s="3"/>
    </row>
    <row r="5" spans="1:5" ht="15.75" customHeight="1" x14ac:dyDescent="0.25">
      <c r="A5" s="62" t="s">
        <v>2</v>
      </c>
      <c r="B5" s="62"/>
      <c r="C5" s="62"/>
      <c r="D5" s="4">
        <v>26679.61</v>
      </c>
      <c r="E5" s="3"/>
    </row>
    <row r="6" spans="1:5" ht="15.75" customHeight="1" x14ac:dyDescent="0.25">
      <c r="A6" s="62" t="s">
        <v>3</v>
      </c>
      <c r="B6" s="62"/>
      <c r="C6" s="62"/>
      <c r="D6" s="6">
        <v>1.105</v>
      </c>
      <c r="E6" s="3"/>
    </row>
    <row r="7" spans="1:5" ht="15.75" customHeight="1" x14ac:dyDescent="0.25">
      <c r="A7" s="62" t="s">
        <v>4</v>
      </c>
      <c r="B7" s="62"/>
      <c r="C7" s="62"/>
      <c r="D7" s="4">
        <v>29480.97</v>
      </c>
      <c r="E7" s="3"/>
    </row>
    <row r="8" spans="1:5" ht="7.5" customHeight="1" x14ac:dyDescent="0.25">
      <c r="A8" s="3"/>
      <c r="B8" s="71"/>
      <c r="C8" s="71"/>
      <c r="D8" s="3"/>
      <c r="E8" s="3"/>
    </row>
    <row r="9" spans="1:5" ht="28.5" x14ac:dyDescent="0.25">
      <c r="A9" s="45" t="s">
        <v>5</v>
      </c>
      <c r="B9" s="45" t="s">
        <v>6</v>
      </c>
      <c r="C9" s="46" t="s">
        <v>7</v>
      </c>
      <c r="D9" s="45" t="s">
        <v>8</v>
      </c>
      <c r="E9" s="45" t="s">
        <v>219</v>
      </c>
    </row>
    <row r="10" spans="1:5" ht="30" x14ac:dyDescent="0.25">
      <c r="A10" s="11"/>
      <c r="B10" s="11" t="s">
        <v>220</v>
      </c>
      <c r="C10" s="14" t="s">
        <v>221</v>
      </c>
      <c r="D10" s="11">
        <v>0.5</v>
      </c>
      <c r="E10" s="47">
        <f>$D$7*D10</f>
        <v>14740.485000000001</v>
      </c>
    </row>
    <row r="11" spans="1:5" x14ac:dyDescent="0.25">
      <c r="A11" s="11"/>
      <c r="B11" s="11" t="s">
        <v>222</v>
      </c>
      <c r="C11" s="14" t="s">
        <v>223</v>
      </c>
      <c r="D11" s="11">
        <v>0.93</v>
      </c>
      <c r="E11" s="47">
        <f>$D$7*D11</f>
        <v>27417.302100000001</v>
      </c>
    </row>
    <row r="12" spans="1:5" x14ac:dyDescent="0.25">
      <c r="A12" s="11"/>
      <c r="B12" s="11" t="s">
        <v>224</v>
      </c>
      <c r="C12" s="14" t="s">
        <v>225</v>
      </c>
      <c r="D12" s="11">
        <v>0.28000000000000003</v>
      </c>
      <c r="E12" s="47">
        <f t="shared" ref="E12:E75" si="0">$D$7*D12</f>
        <v>8254.6716000000015</v>
      </c>
    </row>
    <row r="13" spans="1:5" x14ac:dyDescent="0.25">
      <c r="A13" s="11"/>
      <c r="B13" s="11" t="s">
        <v>226</v>
      </c>
      <c r="C13" s="14" t="s">
        <v>227</v>
      </c>
      <c r="D13" s="11">
        <v>0.98</v>
      </c>
      <c r="E13" s="47">
        <f t="shared" si="0"/>
        <v>28891.350600000002</v>
      </c>
    </row>
    <row r="14" spans="1:5" x14ac:dyDescent="0.25">
      <c r="A14" s="11"/>
      <c r="B14" s="11" t="s">
        <v>228</v>
      </c>
      <c r="C14" s="14" t="s">
        <v>229</v>
      </c>
      <c r="D14" s="11">
        <v>1.01</v>
      </c>
      <c r="E14" s="47">
        <f t="shared" si="0"/>
        <v>29775.779700000003</v>
      </c>
    </row>
    <row r="15" spans="1:5" x14ac:dyDescent="0.25">
      <c r="A15" s="11"/>
      <c r="B15" s="11" t="s">
        <v>230</v>
      </c>
      <c r="C15" s="14" t="s">
        <v>231</v>
      </c>
      <c r="D15" s="11">
        <v>0.74</v>
      </c>
      <c r="E15" s="47">
        <f t="shared" si="0"/>
        <v>21815.917799999999</v>
      </c>
    </row>
    <row r="16" spans="1:5" x14ac:dyDescent="0.25">
      <c r="A16" s="11"/>
      <c r="B16" s="11" t="s">
        <v>232</v>
      </c>
      <c r="C16" s="14" t="s">
        <v>233</v>
      </c>
      <c r="D16" s="11">
        <v>3.21</v>
      </c>
      <c r="E16" s="47">
        <f t="shared" si="0"/>
        <v>94633.913700000005</v>
      </c>
    </row>
    <row r="17" spans="1:5" x14ac:dyDescent="0.25">
      <c r="A17" s="11"/>
      <c r="B17" s="11" t="s">
        <v>234</v>
      </c>
      <c r="C17" s="14" t="s">
        <v>235</v>
      </c>
      <c r="D17" s="11">
        <v>0.71</v>
      </c>
      <c r="E17" s="47">
        <f t="shared" si="0"/>
        <v>20931.488699999998</v>
      </c>
    </row>
    <row r="18" spans="1:5" ht="30" x14ac:dyDescent="0.25">
      <c r="A18" s="11"/>
      <c r="B18" s="11" t="s">
        <v>236</v>
      </c>
      <c r="C18" s="14" t="s">
        <v>237</v>
      </c>
      <c r="D18" s="11">
        <v>0.89</v>
      </c>
      <c r="E18" s="47">
        <f t="shared" si="0"/>
        <v>26238.063300000002</v>
      </c>
    </row>
    <row r="19" spans="1:5" ht="30" x14ac:dyDescent="0.25">
      <c r="A19" s="11"/>
      <c r="B19" s="11" t="s">
        <v>238</v>
      </c>
      <c r="C19" s="14" t="s">
        <v>239</v>
      </c>
      <c r="D19" s="11">
        <v>0.46</v>
      </c>
      <c r="E19" s="47">
        <f t="shared" si="0"/>
        <v>13561.246200000001</v>
      </c>
    </row>
    <row r="20" spans="1:5" x14ac:dyDescent="0.25">
      <c r="A20" s="11"/>
      <c r="B20" s="11" t="s">
        <v>240</v>
      </c>
      <c r="C20" s="14" t="s">
        <v>10</v>
      </c>
      <c r="D20" s="11">
        <v>0.39</v>
      </c>
      <c r="E20" s="47">
        <f t="shared" si="0"/>
        <v>11497.578300000001</v>
      </c>
    </row>
    <row r="21" spans="1:5" x14ac:dyDescent="0.25">
      <c r="A21" s="11"/>
      <c r="B21" s="11" t="s">
        <v>241</v>
      </c>
      <c r="C21" s="14" t="s">
        <v>11</v>
      </c>
      <c r="D21" s="11">
        <v>0.57999999999999996</v>
      </c>
      <c r="E21" s="47">
        <f t="shared" si="0"/>
        <v>17098.962599999999</v>
      </c>
    </row>
    <row r="22" spans="1:5" x14ac:dyDescent="0.25">
      <c r="A22" s="11"/>
      <c r="B22" s="11" t="s">
        <v>242</v>
      </c>
      <c r="C22" s="14" t="s">
        <v>243</v>
      </c>
      <c r="D22" s="11">
        <v>1.17</v>
      </c>
      <c r="E22" s="47">
        <f t="shared" si="0"/>
        <v>34492.734899999996</v>
      </c>
    </row>
    <row r="23" spans="1:5" x14ac:dyDescent="0.25">
      <c r="A23" s="11"/>
      <c r="B23" s="11" t="s">
        <v>244</v>
      </c>
      <c r="C23" s="14" t="s">
        <v>245</v>
      </c>
      <c r="D23" s="11">
        <v>2.2000000000000002</v>
      </c>
      <c r="E23" s="47">
        <f t="shared" si="0"/>
        <v>64858.134000000005</v>
      </c>
    </row>
    <row r="24" spans="1:5" x14ac:dyDescent="0.25">
      <c r="A24" s="11"/>
      <c r="B24" s="11" t="s">
        <v>246</v>
      </c>
      <c r="C24" s="14" t="s">
        <v>12</v>
      </c>
      <c r="D24" s="11">
        <v>4.5199999999999996</v>
      </c>
      <c r="E24" s="47">
        <f t="shared" si="0"/>
        <v>133253.98439999999</v>
      </c>
    </row>
    <row r="25" spans="1:5" x14ac:dyDescent="0.25">
      <c r="A25" s="11"/>
      <c r="B25" s="11" t="s">
        <v>247</v>
      </c>
      <c r="C25" s="14" t="s">
        <v>248</v>
      </c>
      <c r="D25" s="11">
        <v>0.27</v>
      </c>
      <c r="E25" s="47">
        <f t="shared" si="0"/>
        <v>7959.8619000000008</v>
      </c>
    </row>
    <row r="26" spans="1:5" x14ac:dyDescent="0.25">
      <c r="A26" s="11"/>
      <c r="B26" s="11" t="s">
        <v>249</v>
      </c>
      <c r="C26" s="14" t="s">
        <v>250</v>
      </c>
      <c r="D26" s="11">
        <v>0.89</v>
      </c>
      <c r="E26" s="47">
        <f t="shared" si="0"/>
        <v>26238.063300000002</v>
      </c>
    </row>
    <row r="27" spans="1:5" x14ac:dyDescent="0.25">
      <c r="A27" s="11"/>
      <c r="B27" s="11" t="s">
        <v>251</v>
      </c>
      <c r="C27" s="14" t="s">
        <v>252</v>
      </c>
      <c r="D27" s="11">
        <v>2.0099999999999998</v>
      </c>
      <c r="E27" s="47">
        <f t="shared" si="0"/>
        <v>59256.749699999993</v>
      </c>
    </row>
    <row r="28" spans="1:5" x14ac:dyDescent="0.25">
      <c r="A28" s="11"/>
      <c r="B28" s="11" t="s">
        <v>253</v>
      </c>
      <c r="C28" s="14" t="s">
        <v>254</v>
      </c>
      <c r="D28" s="11">
        <v>0.86</v>
      </c>
      <c r="E28" s="47">
        <f t="shared" si="0"/>
        <v>25353.6342</v>
      </c>
    </row>
    <row r="29" spans="1:5" x14ac:dyDescent="0.25">
      <c r="A29" s="11"/>
      <c r="B29" s="11" t="s">
        <v>255</v>
      </c>
      <c r="C29" s="14" t="s">
        <v>256</v>
      </c>
      <c r="D29" s="11">
        <v>1.21</v>
      </c>
      <c r="E29" s="47">
        <f t="shared" si="0"/>
        <v>35671.973700000002</v>
      </c>
    </row>
    <row r="30" spans="1:5" x14ac:dyDescent="0.25">
      <c r="A30" s="11"/>
      <c r="B30" s="11" t="s">
        <v>257</v>
      </c>
      <c r="C30" s="14" t="s">
        <v>258</v>
      </c>
      <c r="D30" s="11">
        <v>0.87</v>
      </c>
      <c r="E30" s="47">
        <f t="shared" si="0"/>
        <v>25648.443900000002</v>
      </c>
    </row>
    <row r="31" spans="1:5" x14ac:dyDescent="0.25">
      <c r="A31" s="11"/>
      <c r="B31" s="11" t="s">
        <v>259</v>
      </c>
      <c r="C31" s="14" t="s">
        <v>260</v>
      </c>
      <c r="D31" s="17">
        <v>4.1900000000000004</v>
      </c>
      <c r="E31" s="47">
        <f t="shared" si="0"/>
        <v>123525.26430000001</v>
      </c>
    </row>
    <row r="32" spans="1:5" x14ac:dyDescent="0.25">
      <c r="A32" s="11"/>
      <c r="B32" s="11" t="s">
        <v>261</v>
      </c>
      <c r="C32" s="14" t="s">
        <v>262</v>
      </c>
      <c r="D32" s="11">
        <v>0.94</v>
      </c>
      <c r="E32" s="47">
        <f t="shared" si="0"/>
        <v>27712.111799999999</v>
      </c>
    </row>
    <row r="33" spans="1:5" x14ac:dyDescent="0.25">
      <c r="A33" s="11"/>
      <c r="B33" s="11" t="s">
        <v>263</v>
      </c>
      <c r="C33" s="14" t="s">
        <v>264</v>
      </c>
      <c r="D33" s="11">
        <v>5.32</v>
      </c>
      <c r="E33" s="47">
        <f t="shared" si="0"/>
        <v>156838.76040000003</v>
      </c>
    </row>
    <row r="34" spans="1:5" x14ac:dyDescent="0.25">
      <c r="A34" s="11"/>
      <c r="B34" s="11" t="s">
        <v>265</v>
      </c>
      <c r="C34" s="14" t="s">
        <v>266</v>
      </c>
      <c r="D34" s="11">
        <v>4.5</v>
      </c>
      <c r="E34" s="47">
        <f t="shared" si="0"/>
        <v>132664.36499999999</v>
      </c>
    </row>
    <row r="35" spans="1:5" x14ac:dyDescent="0.25">
      <c r="A35" s="11"/>
      <c r="B35" s="11" t="s">
        <v>267</v>
      </c>
      <c r="C35" s="14" t="s">
        <v>268</v>
      </c>
      <c r="D35" s="11">
        <v>1.0900000000000001</v>
      </c>
      <c r="E35" s="47">
        <f t="shared" si="0"/>
        <v>32134.257300000005</v>
      </c>
    </row>
    <row r="36" spans="1:5" x14ac:dyDescent="0.25">
      <c r="A36" s="11"/>
      <c r="B36" s="11" t="s">
        <v>269</v>
      </c>
      <c r="C36" s="14" t="s">
        <v>270</v>
      </c>
      <c r="D36" s="17">
        <v>4.51</v>
      </c>
      <c r="E36" s="47">
        <f t="shared" si="0"/>
        <v>132959.1747</v>
      </c>
    </row>
    <row r="37" spans="1:5" ht="30" x14ac:dyDescent="0.25">
      <c r="A37" s="11"/>
      <c r="B37" s="11" t="s">
        <v>271</v>
      </c>
      <c r="C37" s="14" t="s">
        <v>13</v>
      </c>
      <c r="D37" s="11">
        <v>2.0499999999999998</v>
      </c>
      <c r="E37" s="47">
        <f t="shared" si="0"/>
        <v>60435.988499999999</v>
      </c>
    </row>
    <row r="38" spans="1:5" x14ac:dyDescent="0.25">
      <c r="A38" s="11"/>
      <c r="B38" s="11" t="s">
        <v>272</v>
      </c>
      <c r="C38" s="14" t="s">
        <v>273</v>
      </c>
      <c r="D38" s="11">
        <v>1.84</v>
      </c>
      <c r="E38" s="47">
        <f t="shared" si="0"/>
        <v>54244.984800000006</v>
      </c>
    </row>
    <row r="39" spans="1:5" ht="30" x14ac:dyDescent="0.25">
      <c r="A39" s="11"/>
      <c r="B39" s="11" t="s">
        <v>274</v>
      </c>
      <c r="C39" s="14" t="s">
        <v>14</v>
      </c>
      <c r="D39" s="11">
        <v>4.37</v>
      </c>
      <c r="E39" s="47">
        <f t="shared" si="0"/>
        <v>128831.8389</v>
      </c>
    </row>
    <row r="40" spans="1:5" x14ac:dyDescent="0.25">
      <c r="A40" s="11"/>
      <c r="B40" s="11" t="s">
        <v>275</v>
      </c>
      <c r="C40" s="14" t="s">
        <v>15</v>
      </c>
      <c r="D40" s="11">
        <v>7.82</v>
      </c>
      <c r="E40" s="47">
        <f t="shared" si="0"/>
        <v>230541.18540000002</v>
      </c>
    </row>
    <row r="41" spans="1:5" ht="30" x14ac:dyDescent="0.25">
      <c r="A41" s="11"/>
      <c r="B41" s="11" t="s">
        <v>276</v>
      </c>
      <c r="C41" s="14" t="s">
        <v>16</v>
      </c>
      <c r="D41" s="11">
        <v>5.68</v>
      </c>
      <c r="E41" s="47">
        <f t="shared" si="0"/>
        <v>167451.90959999998</v>
      </c>
    </row>
    <row r="42" spans="1:5" x14ac:dyDescent="0.25">
      <c r="A42" s="11"/>
      <c r="B42" s="11" t="s">
        <v>277</v>
      </c>
      <c r="C42" s="14" t="s">
        <v>278</v>
      </c>
      <c r="D42" s="11">
        <v>0.97</v>
      </c>
      <c r="E42" s="47">
        <f t="shared" si="0"/>
        <v>28596.5409</v>
      </c>
    </row>
    <row r="43" spans="1:5" x14ac:dyDescent="0.25">
      <c r="A43" s="11"/>
      <c r="B43" s="11" t="s">
        <v>279</v>
      </c>
      <c r="C43" s="14" t="s">
        <v>280</v>
      </c>
      <c r="D43" s="11">
        <v>1.1100000000000001</v>
      </c>
      <c r="E43" s="47">
        <f t="shared" si="0"/>
        <v>32723.876700000004</v>
      </c>
    </row>
    <row r="44" spans="1:5" x14ac:dyDescent="0.25">
      <c r="A44" s="11"/>
      <c r="B44" s="11" t="s">
        <v>281</v>
      </c>
      <c r="C44" s="14" t="s">
        <v>282</v>
      </c>
      <c r="D44" s="11">
        <v>1.97</v>
      </c>
      <c r="E44" s="47">
        <f t="shared" si="0"/>
        <v>58077.510900000001</v>
      </c>
    </row>
    <row r="45" spans="1:5" x14ac:dyDescent="0.25">
      <c r="A45" s="11"/>
      <c r="B45" s="11" t="s">
        <v>283</v>
      </c>
      <c r="C45" s="14" t="s">
        <v>284</v>
      </c>
      <c r="D45" s="11">
        <v>2.78</v>
      </c>
      <c r="E45" s="47">
        <f t="shared" si="0"/>
        <v>81957.096600000004</v>
      </c>
    </row>
    <row r="46" spans="1:5" x14ac:dyDescent="0.25">
      <c r="A46" s="11"/>
      <c r="B46" s="11" t="s">
        <v>285</v>
      </c>
      <c r="C46" s="14" t="s">
        <v>286</v>
      </c>
      <c r="D46" s="11">
        <v>1.1499999999999999</v>
      </c>
      <c r="E46" s="47">
        <f>$D$7*D46</f>
        <v>33903.1155</v>
      </c>
    </row>
    <row r="47" spans="1:5" x14ac:dyDescent="0.25">
      <c r="A47" s="11"/>
      <c r="B47" s="11" t="s">
        <v>287</v>
      </c>
      <c r="C47" s="14" t="s">
        <v>288</v>
      </c>
      <c r="D47" s="11">
        <v>1.22</v>
      </c>
      <c r="E47" s="47">
        <f t="shared" si="0"/>
        <v>35966.7834</v>
      </c>
    </row>
    <row r="48" spans="1:5" x14ac:dyDescent="0.25">
      <c r="A48" s="11"/>
      <c r="B48" s="17" t="s">
        <v>289</v>
      </c>
      <c r="C48" s="14" t="s">
        <v>290</v>
      </c>
      <c r="D48" s="17">
        <v>1.78</v>
      </c>
      <c r="E48" s="47">
        <f t="shared" si="0"/>
        <v>52476.126600000003</v>
      </c>
    </row>
    <row r="49" spans="1:5" x14ac:dyDescent="0.25">
      <c r="A49" s="11"/>
      <c r="B49" s="11" t="s">
        <v>291</v>
      </c>
      <c r="C49" s="14" t="s">
        <v>292</v>
      </c>
      <c r="D49" s="11">
        <v>2.23</v>
      </c>
      <c r="E49" s="47">
        <f t="shared" si="0"/>
        <v>65742.563099999999</v>
      </c>
    </row>
    <row r="50" spans="1:5" x14ac:dyDescent="0.25">
      <c r="A50" s="11"/>
      <c r="B50" s="11" t="s">
        <v>293</v>
      </c>
      <c r="C50" s="14" t="s">
        <v>294</v>
      </c>
      <c r="D50" s="11">
        <v>2.36</v>
      </c>
      <c r="E50" s="47">
        <f t="shared" si="0"/>
        <v>69575.089200000002</v>
      </c>
    </row>
    <row r="51" spans="1:5" x14ac:dyDescent="0.25">
      <c r="A51" s="11"/>
      <c r="B51" s="11" t="s">
        <v>295</v>
      </c>
      <c r="C51" s="14" t="s">
        <v>296</v>
      </c>
      <c r="D51" s="11">
        <v>4.28</v>
      </c>
      <c r="E51" s="47">
        <f t="shared" si="0"/>
        <v>126178.55160000001</v>
      </c>
    </row>
    <row r="52" spans="1:5" x14ac:dyDescent="0.25">
      <c r="A52" s="11"/>
      <c r="B52" s="11" t="s">
        <v>297</v>
      </c>
      <c r="C52" s="14" t="s">
        <v>298</v>
      </c>
      <c r="D52" s="11">
        <v>2.95</v>
      </c>
      <c r="E52" s="47">
        <f t="shared" si="0"/>
        <v>86968.861500000014</v>
      </c>
    </row>
    <row r="53" spans="1:5" x14ac:dyDescent="0.25">
      <c r="A53" s="11"/>
      <c r="B53" s="11" t="s">
        <v>299</v>
      </c>
      <c r="C53" s="14" t="s">
        <v>300</v>
      </c>
      <c r="D53" s="11">
        <v>5.33</v>
      </c>
      <c r="E53" s="47">
        <f t="shared" si="0"/>
        <v>157133.57010000001</v>
      </c>
    </row>
    <row r="54" spans="1:5" x14ac:dyDescent="0.25">
      <c r="A54" s="11"/>
      <c r="B54" s="11" t="s">
        <v>301</v>
      </c>
      <c r="C54" s="14" t="s">
        <v>302</v>
      </c>
      <c r="D54" s="11">
        <v>0.77</v>
      </c>
      <c r="E54" s="47">
        <f t="shared" si="0"/>
        <v>22700.3469</v>
      </c>
    </row>
    <row r="55" spans="1:5" x14ac:dyDescent="0.25">
      <c r="A55" s="11"/>
      <c r="B55" s="17" t="s">
        <v>303</v>
      </c>
      <c r="C55" s="14" t="s">
        <v>304</v>
      </c>
      <c r="D55" s="17">
        <v>0.97</v>
      </c>
      <c r="E55" s="47">
        <f t="shared" si="0"/>
        <v>28596.5409</v>
      </c>
    </row>
    <row r="56" spans="1:5" x14ac:dyDescent="0.25">
      <c r="A56" s="11"/>
      <c r="B56" s="11" t="s">
        <v>305</v>
      </c>
      <c r="C56" s="14" t="s">
        <v>306</v>
      </c>
      <c r="D56" s="11">
        <v>0.88</v>
      </c>
      <c r="E56" s="47">
        <f t="shared" si="0"/>
        <v>25943.2536</v>
      </c>
    </row>
    <row r="57" spans="1:5" x14ac:dyDescent="0.25">
      <c r="A57" s="11"/>
      <c r="B57" s="11" t="s">
        <v>307</v>
      </c>
      <c r="C57" s="14" t="s">
        <v>308</v>
      </c>
      <c r="D57" s="11">
        <v>1.05</v>
      </c>
      <c r="E57" s="47">
        <f t="shared" si="0"/>
        <v>30955.018500000002</v>
      </c>
    </row>
    <row r="58" spans="1:5" x14ac:dyDescent="0.25">
      <c r="A58" s="11"/>
      <c r="B58" s="11" t="s">
        <v>309</v>
      </c>
      <c r="C58" s="14" t="s">
        <v>310</v>
      </c>
      <c r="D58" s="11">
        <v>1.25</v>
      </c>
      <c r="E58" s="47">
        <f t="shared" si="0"/>
        <v>36851.212500000001</v>
      </c>
    </row>
    <row r="59" spans="1:5" x14ac:dyDescent="0.25">
      <c r="A59" s="11"/>
      <c r="B59" s="17" t="s">
        <v>311</v>
      </c>
      <c r="C59" s="14" t="s">
        <v>17</v>
      </c>
      <c r="D59" s="17">
        <v>1.51</v>
      </c>
      <c r="E59" s="47">
        <f t="shared" si="0"/>
        <v>44516.2647</v>
      </c>
    </row>
    <row r="60" spans="1:5" x14ac:dyDescent="0.25">
      <c r="A60" s="11"/>
      <c r="B60" s="11" t="s">
        <v>312</v>
      </c>
      <c r="C60" s="14" t="s">
        <v>313</v>
      </c>
      <c r="D60" s="11">
        <v>2.2599999999999998</v>
      </c>
      <c r="E60" s="47">
        <f t="shared" si="0"/>
        <v>66626.992199999993</v>
      </c>
    </row>
    <row r="61" spans="1:5" x14ac:dyDescent="0.25">
      <c r="A61" s="11"/>
      <c r="B61" s="11" t="s">
        <v>314</v>
      </c>
      <c r="C61" s="14" t="s">
        <v>315</v>
      </c>
      <c r="D61" s="11">
        <v>1.38</v>
      </c>
      <c r="E61" s="47">
        <f t="shared" si="0"/>
        <v>40683.738599999997</v>
      </c>
    </row>
    <row r="62" spans="1:5" x14ac:dyDescent="0.25">
      <c r="A62" s="11"/>
      <c r="B62" s="11" t="s">
        <v>316</v>
      </c>
      <c r="C62" s="14" t="s">
        <v>317</v>
      </c>
      <c r="D62" s="11">
        <v>2.82</v>
      </c>
      <c r="E62" s="47">
        <f t="shared" si="0"/>
        <v>83136.335399999996</v>
      </c>
    </row>
    <row r="63" spans="1:5" x14ac:dyDescent="0.25">
      <c r="A63" s="11"/>
      <c r="B63" s="11" t="s">
        <v>318</v>
      </c>
      <c r="C63" s="14" t="s">
        <v>319</v>
      </c>
      <c r="D63" s="11">
        <v>0.57999999999999996</v>
      </c>
      <c r="E63" s="47">
        <f t="shared" si="0"/>
        <v>17098.962599999999</v>
      </c>
    </row>
    <row r="64" spans="1:5" x14ac:dyDescent="0.25">
      <c r="A64" s="11"/>
      <c r="B64" s="11" t="s">
        <v>320</v>
      </c>
      <c r="C64" s="14" t="s">
        <v>321</v>
      </c>
      <c r="D64" s="11">
        <v>0.62</v>
      </c>
      <c r="E64" s="47">
        <f t="shared" si="0"/>
        <v>18278.201400000002</v>
      </c>
    </row>
    <row r="65" spans="1:5" x14ac:dyDescent="0.25">
      <c r="A65" s="11"/>
      <c r="B65" s="11" t="s">
        <v>322</v>
      </c>
      <c r="C65" s="14" t="s">
        <v>323</v>
      </c>
      <c r="D65" s="17">
        <v>1.4</v>
      </c>
      <c r="E65" s="47">
        <f t="shared" si="0"/>
        <v>41273.358</v>
      </c>
    </row>
    <row r="66" spans="1:5" x14ac:dyDescent="0.25">
      <c r="A66" s="11"/>
      <c r="B66" s="11" t="s">
        <v>324</v>
      </c>
      <c r="C66" s="14" t="s">
        <v>325</v>
      </c>
      <c r="D66" s="11">
        <v>1.27</v>
      </c>
      <c r="E66" s="47">
        <f t="shared" si="0"/>
        <v>37440.831900000005</v>
      </c>
    </row>
    <row r="67" spans="1:5" x14ac:dyDescent="0.25">
      <c r="A67" s="11"/>
      <c r="B67" s="11" t="s">
        <v>326</v>
      </c>
      <c r="C67" s="14" t="s">
        <v>327</v>
      </c>
      <c r="D67" s="11">
        <v>3.12</v>
      </c>
      <c r="E67" s="47">
        <f t="shared" si="0"/>
        <v>91980.626400000008</v>
      </c>
    </row>
    <row r="68" spans="1:5" x14ac:dyDescent="0.25">
      <c r="A68" s="11"/>
      <c r="B68" s="11" t="s">
        <v>328</v>
      </c>
      <c r="C68" s="14" t="s">
        <v>329</v>
      </c>
      <c r="D68" s="11">
        <v>4.51</v>
      </c>
      <c r="E68" s="47">
        <f t="shared" si="0"/>
        <v>132959.1747</v>
      </c>
    </row>
    <row r="69" spans="1:5" x14ac:dyDescent="0.25">
      <c r="A69" s="11"/>
      <c r="B69" s="11" t="s">
        <v>330</v>
      </c>
      <c r="C69" s="14" t="s">
        <v>331</v>
      </c>
      <c r="D69" s="11">
        <v>7.2</v>
      </c>
      <c r="E69" s="47">
        <f t="shared" si="0"/>
        <v>212262.98400000003</v>
      </c>
    </row>
    <row r="70" spans="1:5" x14ac:dyDescent="0.25">
      <c r="A70" s="11"/>
      <c r="B70" s="11" t="s">
        <v>332</v>
      </c>
      <c r="C70" s="14" t="s">
        <v>333</v>
      </c>
      <c r="D70" s="11">
        <v>1.18</v>
      </c>
      <c r="E70" s="47">
        <f t="shared" si="0"/>
        <v>34787.544600000001</v>
      </c>
    </row>
    <row r="71" spans="1:5" x14ac:dyDescent="0.25">
      <c r="A71" s="11"/>
      <c r="B71" s="11" t="s">
        <v>334</v>
      </c>
      <c r="C71" s="14" t="s">
        <v>335</v>
      </c>
      <c r="D71" s="11">
        <v>0.98</v>
      </c>
      <c r="E71" s="47">
        <f t="shared" si="0"/>
        <v>28891.350600000002</v>
      </c>
    </row>
    <row r="72" spans="1:5" ht="30" x14ac:dyDescent="0.25">
      <c r="A72" s="11"/>
      <c r="B72" s="11" t="s">
        <v>336</v>
      </c>
      <c r="C72" s="14" t="s">
        <v>337</v>
      </c>
      <c r="D72" s="11">
        <v>0.35</v>
      </c>
      <c r="E72" s="47">
        <f t="shared" si="0"/>
        <v>10318.3395</v>
      </c>
    </row>
    <row r="73" spans="1:5" x14ac:dyDescent="0.25">
      <c r="A73" s="11"/>
      <c r="B73" s="17" t="s">
        <v>338</v>
      </c>
      <c r="C73" s="14" t="s">
        <v>18</v>
      </c>
      <c r="D73" s="17">
        <v>0.5</v>
      </c>
      <c r="E73" s="47">
        <f t="shared" si="0"/>
        <v>14740.485000000001</v>
      </c>
    </row>
    <row r="74" spans="1:5" x14ac:dyDescent="0.25">
      <c r="A74" s="11"/>
      <c r="B74" s="11" t="s">
        <v>339</v>
      </c>
      <c r="C74" s="14" t="s">
        <v>340</v>
      </c>
      <c r="D74" s="11">
        <v>1</v>
      </c>
      <c r="E74" s="47">
        <f t="shared" si="0"/>
        <v>29480.97</v>
      </c>
    </row>
    <row r="75" spans="1:5" x14ac:dyDescent="0.25">
      <c r="A75" s="11"/>
      <c r="B75" s="11" t="s">
        <v>341</v>
      </c>
      <c r="C75" s="14" t="s">
        <v>342</v>
      </c>
      <c r="D75" s="11">
        <v>4.4000000000000004</v>
      </c>
      <c r="E75" s="47">
        <f t="shared" si="0"/>
        <v>129716.26800000001</v>
      </c>
    </row>
    <row r="76" spans="1:5" x14ac:dyDescent="0.25">
      <c r="A76" s="11"/>
      <c r="B76" s="11" t="s">
        <v>343</v>
      </c>
      <c r="C76" s="14" t="s">
        <v>344</v>
      </c>
      <c r="D76" s="11">
        <v>2.2999999999999998</v>
      </c>
      <c r="E76" s="47">
        <f t="shared" ref="E76:E139" si="1">$D$7*D76</f>
        <v>67806.231</v>
      </c>
    </row>
    <row r="77" spans="1:5" x14ac:dyDescent="0.25">
      <c r="A77" s="11"/>
      <c r="B77" s="11" t="s">
        <v>345</v>
      </c>
      <c r="C77" s="14" t="s">
        <v>346</v>
      </c>
      <c r="D77" s="11">
        <v>2.0699999999999998</v>
      </c>
      <c r="E77" s="47">
        <f t="shared" si="1"/>
        <v>61025.607899999995</v>
      </c>
    </row>
    <row r="78" spans="1:5" ht="19.5" customHeight="1" x14ac:dyDescent="0.25">
      <c r="A78" s="11"/>
      <c r="B78" s="11" t="s">
        <v>347</v>
      </c>
      <c r="C78" s="14" t="s">
        <v>348</v>
      </c>
      <c r="D78" s="11">
        <v>1.42</v>
      </c>
      <c r="E78" s="47">
        <f t="shared" si="1"/>
        <v>41862.977399999996</v>
      </c>
    </row>
    <row r="79" spans="1:5" ht="19.5" customHeight="1" x14ac:dyDescent="0.25">
      <c r="A79" s="11"/>
      <c r="B79" s="11" t="s">
        <v>349</v>
      </c>
      <c r="C79" s="14" t="s">
        <v>350</v>
      </c>
      <c r="D79" s="11">
        <v>2.81</v>
      </c>
      <c r="E79" s="47">
        <f t="shared" si="1"/>
        <v>82841.525699999998</v>
      </c>
    </row>
    <row r="80" spans="1:5" x14ac:dyDescent="0.25">
      <c r="A80" s="11"/>
      <c r="B80" s="17" t="s">
        <v>351</v>
      </c>
      <c r="C80" s="14" t="s">
        <v>352</v>
      </c>
      <c r="D80" s="17">
        <v>1.1200000000000001</v>
      </c>
      <c r="E80" s="47">
        <f t="shared" si="1"/>
        <v>33018.686400000006</v>
      </c>
    </row>
    <row r="81" spans="1:5" x14ac:dyDescent="0.25">
      <c r="A81" s="11"/>
      <c r="B81" s="11" t="s">
        <v>353</v>
      </c>
      <c r="C81" s="14" t="s">
        <v>354</v>
      </c>
      <c r="D81" s="11">
        <v>2.0099999999999998</v>
      </c>
      <c r="E81" s="47">
        <f t="shared" si="1"/>
        <v>59256.749699999993</v>
      </c>
    </row>
    <row r="82" spans="1:5" x14ac:dyDescent="0.25">
      <c r="A82" s="11"/>
      <c r="B82" s="11" t="s">
        <v>355</v>
      </c>
      <c r="C82" s="14" t="s">
        <v>356</v>
      </c>
      <c r="D82" s="11">
        <v>1.42</v>
      </c>
      <c r="E82" s="47">
        <f t="shared" si="1"/>
        <v>41862.977399999996</v>
      </c>
    </row>
    <row r="83" spans="1:5" x14ac:dyDescent="0.25">
      <c r="A83" s="11"/>
      <c r="B83" s="11" t="s">
        <v>357</v>
      </c>
      <c r="C83" s="14" t="s">
        <v>358</v>
      </c>
      <c r="D83" s="11">
        <v>2.38</v>
      </c>
      <c r="E83" s="47">
        <f t="shared" si="1"/>
        <v>70164.708599999998</v>
      </c>
    </row>
    <row r="84" spans="1:5" ht="30" x14ac:dyDescent="0.25">
      <c r="A84" s="11"/>
      <c r="B84" s="11" t="s">
        <v>359</v>
      </c>
      <c r="C84" s="14" t="s">
        <v>360</v>
      </c>
      <c r="D84" s="11">
        <v>1.61</v>
      </c>
      <c r="E84" s="47">
        <f t="shared" si="1"/>
        <v>47464.361700000001</v>
      </c>
    </row>
    <row r="85" spans="1:5" ht="30" x14ac:dyDescent="0.25">
      <c r="A85" s="11"/>
      <c r="B85" s="11" t="s">
        <v>361</v>
      </c>
      <c r="C85" s="14" t="s">
        <v>362</v>
      </c>
      <c r="D85" s="11">
        <v>2.99</v>
      </c>
      <c r="E85" s="47">
        <f t="shared" si="1"/>
        <v>88148.100300000006</v>
      </c>
    </row>
    <row r="86" spans="1:5" ht="30" x14ac:dyDescent="0.25">
      <c r="A86" s="11"/>
      <c r="B86" s="11" t="s">
        <v>363</v>
      </c>
      <c r="C86" s="14" t="s">
        <v>364</v>
      </c>
      <c r="D86" s="11">
        <v>3.54</v>
      </c>
      <c r="E86" s="47">
        <f t="shared" si="1"/>
        <v>104362.63380000001</v>
      </c>
    </row>
    <row r="87" spans="1:5" x14ac:dyDescent="0.25">
      <c r="A87" s="11"/>
      <c r="B87" s="11" t="s">
        <v>365</v>
      </c>
      <c r="C87" s="14" t="s">
        <v>19</v>
      </c>
      <c r="D87" s="11">
        <v>0.84</v>
      </c>
      <c r="E87" s="47">
        <f t="shared" si="1"/>
        <v>24764.014800000001</v>
      </c>
    </row>
    <row r="88" spans="1:5" x14ac:dyDescent="0.25">
      <c r="A88" s="11"/>
      <c r="B88" s="11" t="s">
        <v>366</v>
      </c>
      <c r="C88" s="14" t="s">
        <v>20</v>
      </c>
      <c r="D88" s="11">
        <v>1.74</v>
      </c>
      <c r="E88" s="47">
        <f t="shared" si="1"/>
        <v>51296.887800000004</v>
      </c>
    </row>
    <row r="89" spans="1:5" x14ac:dyDescent="0.25">
      <c r="A89" s="11"/>
      <c r="B89" s="11" t="s">
        <v>367</v>
      </c>
      <c r="C89" s="14" t="s">
        <v>368</v>
      </c>
      <c r="D89" s="11">
        <v>2.4900000000000002</v>
      </c>
      <c r="E89" s="47">
        <f t="shared" si="1"/>
        <v>73407.615300000005</v>
      </c>
    </row>
    <row r="90" spans="1:5" x14ac:dyDescent="0.25">
      <c r="A90" s="11"/>
      <c r="B90" s="11" t="s">
        <v>369</v>
      </c>
      <c r="C90" s="14" t="s">
        <v>370</v>
      </c>
      <c r="D90" s="11">
        <v>0.98</v>
      </c>
      <c r="E90" s="47">
        <f>$D$7*D90</f>
        <v>28891.350600000002</v>
      </c>
    </row>
    <row r="91" spans="1:5" x14ac:dyDescent="0.25">
      <c r="A91" s="11"/>
      <c r="B91" s="11" t="s">
        <v>371</v>
      </c>
      <c r="C91" s="14" t="s">
        <v>372</v>
      </c>
      <c r="D91" s="11">
        <v>1.55</v>
      </c>
      <c r="E91" s="47">
        <f t="shared" si="1"/>
        <v>45695.503500000006</v>
      </c>
    </row>
    <row r="92" spans="1:5" x14ac:dyDescent="0.25">
      <c r="A92" s="11"/>
      <c r="B92" s="11" t="s">
        <v>373</v>
      </c>
      <c r="C92" s="14" t="s">
        <v>374</v>
      </c>
      <c r="D92" s="11">
        <v>0.84</v>
      </c>
      <c r="E92" s="47">
        <f t="shared" si="1"/>
        <v>24764.014800000001</v>
      </c>
    </row>
    <row r="93" spans="1:5" x14ac:dyDescent="0.25">
      <c r="A93" s="11"/>
      <c r="B93" s="11" t="s">
        <v>375</v>
      </c>
      <c r="C93" s="14" t="s">
        <v>376</v>
      </c>
      <c r="D93" s="11">
        <v>1.33</v>
      </c>
      <c r="E93" s="47">
        <f t="shared" si="1"/>
        <v>39209.690100000007</v>
      </c>
    </row>
    <row r="94" spans="1:5" x14ac:dyDescent="0.25">
      <c r="A94" s="11"/>
      <c r="B94" s="11" t="s">
        <v>377</v>
      </c>
      <c r="C94" s="14" t="s">
        <v>378</v>
      </c>
      <c r="D94" s="11">
        <v>0.96</v>
      </c>
      <c r="E94" s="47">
        <f t="shared" si="1"/>
        <v>28301.731199999998</v>
      </c>
    </row>
    <row r="95" spans="1:5" x14ac:dyDescent="0.25">
      <c r="A95" s="11"/>
      <c r="B95" s="11" t="s">
        <v>379</v>
      </c>
      <c r="C95" s="14" t="s">
        <v>380</v>
      </c>
      <c r="D95" s="11">
        <v>1.02</v>
      </c>
      <c r="E95" s="47">
        <f t="shared" si="1"/>
        <v>30070.589400000001</v>
      </c>
    </row>
    <row r="96" spans="1:5" ht="30" x14ac:dyDescent="0.25">
      <c r="A96" s="11"/>
      <c r="B96" s="11" t="s">
        <v>381</v>
      </c>
      <c r="C96" s="14" t="s">
        <v>21</v>
      </c>
      <c r="D96" s="11">
        <v>1.43</v>
      </c>
      <c r="E96" s="47">
        <f t="shared" si="1"/>
        <v>42157.787100000001</v>
      </c>
    </row>
    <row r="97" spans="1:5" ht="30" x14ac:dyDescent="0.25">
      <c r="A97" s="11"/>
      <c r="B97" s="11" t="s">
        <v>382</v>
      </c>
      <c r="C97" s="14" t="s">
        <v>22</v>
      </c>
      <c r="D97" s="11">
        <v>2.11</v>
      </c>
      <c r="E97" s="47">
        <f t="shared" si="1"/>
        <v>62204.846700000002</v>
      </c>
    </row>
    <row r="98" spans="1:5" x14ac:dyDescent="0.25">
      <c r="A98" s="11"/>
      <c r="B98" s="11" t="s">
        <v>383</v>
      </c>
      <c r="C98" s="14" t="s">
        <v>384</v>
      </c>
      <c r="D98" s="11">
        <v>0.74</v>
      </c>
      <c r="E98" s="47">
        <f t="shared" si="1"/>
        <v>21815.917799999999</v>
      </c>
    </row>
    <row r="99" spans="1:5" x14ac:dyDescent="0.25">
      <c r="A99" s="11"/>
      <c r="B99" s="11" t="s">
        <v>385</v>
      </c>
      <c r="C99" s="14" t="s">
        <v>386</v>
      </c>
      <c r="D99" s="11">
        <v>0.99</v>
      </c>
      <c r="E99" s="47">
        <f t="shared" si="1"/>
        <v>29186.1603</v>
      </c>
    </row>
    <row r="100" spans="1:5" x14ac:dyDescent="0.25">
      <c r="A100" s="11"/>
      <c r="B100" s="11" t="s">
        <v>387</v>
      </c>
      <c r="C100" s="14" t="s">
        <v>388</v>
      </c>
      <c r="D100" s="11">
        <v>1.1499999999999999</v>
      </c>
      <c r="E100" s="47">
        <f t="shared" si="1"/>
        <v>33903.1155</v>
      </c>
    </row>
    <row r="101" spans="1:5" x14ac:dyDescent="0.25">
      <c r="A101" s="11"/>
      <c r="B101" s="11" t="s">
        <v>389</v>
      </c>
      <c r="C101" s="14" t="s">
        <v>390</v>
      </c>
      <c r="D101" s="11">
        <v>2.82</v>
      </c>
      <c r="E101" s="47">
        <f t="shared" si="1"/>
        <v>83136.335399999996</v>
      </c>
    </row>
    <row r="102" spans="1:5" x14ac:dyDescent="0.25">
      <c r="A102" s="11"/>
      <c r="B102" s="17" t="s">
        <v>391</v>
      </c>
      <c r="C102" s="14" t="s">
        <v>392</v>
      </c>
      <c r="D102" s="17">
        <v>2.52</v>
      </c>
      <c r="E102" s="47">
        <f t="shared" si="1"/>
        <v>74292.044399999999</v>
      </c>
    </row>
    <row r="103" spans="1:5" x14ac:dyDescent="0.25">
      <c r="A103" s="11"/>
      <c r="B103" s="11" t="s">
        <v>393</v>
      </c>
      <c r="C103" s="14" t="s">
        <v>394</v>
      </c>
      <c r="D103" s="11">
        <v>3.12</v>
      </c>
      <c r="E103" s="47">
        <f t="shared" si="1"/>
        <v>91980.626400000008</v>
      </c>
    </row>
    <row r="104" spans="1:5" x14ac:dyDescent="0.25">
      <c r="A104" s="11"/>
      <c r="B104" s="11" t="s">
        <v>395</v>
      </c>
      <c r="C104" s="14" t="s">
        <v>396</v>
      </c>
      <c r="D104" s="11">
        <v>4.51</v>
      </c>
      <c r="E104" s="47">
        <f t="shared" si="1"/>
        <v>132959.1747</v>
      </c>
    </row>
    <row r="105" spans="1:5" x14ac:dyDescent="0.25">
      <c r="A105" s="11"/>
      <c r="B105" s="11" t="s">
        <v>397</v>
      </c>
      <c r="C105" s="14" t="s">
        <v>398</v>
      </c>
      <c r="D105" s="11">
        <v>0.82</v>
      </c>
      <c r="E105" s="47">
        <f t="shared" si="1"/>
        <v>24174.395400000001</v>
      </c>
    </row>
    <row r="106" spans="1:5" x14ac:dyDescent="0.25">
      <c r="A106" s="11"/>
      <c r="B106" s="11" t="s">
        <v>399</v>
      </c>
      <c r="C106" s="14" t="s">
        <v>400</v>
      </c>
      <c r="D106" s="11">
        <v>2.2999999999999998</v>
      </c>
      <c r="E106" s="47">
        <f t="shared" si="1"/>
        <v>67806.231</v>
      </c>
    </row>
    <row r="107" spans="1:5" x14ac:dyDescent="0.25">
      <c r="A107" s="11"/>
      <c r="B107" s="11" t="s">
        <v>401</v>
      </c>
      <c r="C107" s="14" t="s">
        <v>402</v>
      </c>
      <c r="D107" s="11">
        <v>3.16</v>
      </c>
      <c r="E107" s="47">
        <f t="shared" si="1"/>
        <v>93159.865200000015</v>
      </c>
    </row>
    <row r="108" spans="1:5" x14ac:dyDescent="0.25">
      <c r="A108" s="11"/>
      <c r="B108" s="11" t="s">
        <v>403</v>
      </c>
      <c r="C108" s="14" t="s">
        <v>404</v>
      </c>
      <c r="D108" s="11">
        <v>4.84</v>
      </c>
      <c r="E108" s="47">
        <f t="shared" si="1"/>
        <v>142687.89480000001</v>
      </c>
    </row>
    <row r="109" spans="1:5" x14ac:dyDescent="0.25">
      <c r="A109" s="11"/>
      <c r="B109" s="17" t="s">
        <v>405</v>
      </c>
      <c r="C109" s="14" t="s">
        <v>406</v>
      </c>
      <c r="D109" s="11">
        <v>0.98</v>
      </c>
      <c r="E109" s="47">
        <f t="shared" si="1"/>
        <v>28891.350600000002</v>
      </c>
    </row>
    <row r="110" spans="1:5" x14ac:dyDescent="0.25">
      <c r="A110" s="11"/>
      <c r="B110" s="17" t="s">
        <v>407</v>
      </c>
      <c r="C110" s="14" t="s">
        <v>408</v>
      </c>
      <c r="D110" s="11">
        <v>1.49</v>
      </c>
      <c r="E110" s="47">
        <f t="shared" si="1"/>
        <v>43926.645300000004</v>
      </c>
    </row>
    <row r="111" spans="1:5" x14ac:dyDescent="0.25">
      <c r="A111" s="11"/>
      <c r="B111" s="11" t="s">
        <v>409</v>
      </c>
      <c r="C111" s="14" t="s">
        <v>410</v>
      </c>
      <c r="D111" s="11">
        <v>0.68</v>
      </c>
      <c r="E111" s="47">
        <f t="shared" si="1"/>
        <v>20047.059600000001</v>
      </c>
    </row>
    <row r="112" spans="1:5" x14ac:dyDescent="0.25">
      <c r="A112" s="11"/>
      <c r="B112" s="11" t="s">
        <v>411</v>
      </c>
      <c r="C112" s="14" t="s">
        <v>412</v>
      </c>
      <c r="D112" s="11">
        <v>1.01</v>
      </c>
      <c r="E112" s="47">
        <f t="shared" si="1"/>
        <v>29775.779700000003</v>
      </c>
    </row>
    <row r="113" spans="1:5" x14ac:dyDescent="0.25">
      <c r="A113" s="11"/>
      <c r="B113" s="11" t="s">
        <v>413</v>
      </c>
      <c r="C113" s="14" t="s">
        <v>414</v>
      </c>
      <c r="D113" s="11">
        <v>0.4</v>
      </c>
      <c r="E113" s="47">
        <f t="shared" si="1"/>
        <v>11792.388000000001</v>
      </c>
    </row>
    <row r="114" spans="1:5" x14ac:dyDescent="0.25">
      <c r="A114" s="11"/>
      <c r="B114" s="11" t="s">
        <v>415</v>
      </c>
      <c r="C114" s="14" t="s">
        <v>416</v>
      </c>
      <c r="D114" s="11">
        <v>1.54</v>
      </c>
      <c r="E114" s="47">
        <f t="shared" si="1"/>
        <v>45400.693800000001</v>
      </c>
    </row>
    <row r="115" spans="1:5" x14ac:dyDescent="0.25">
      <c r="A115" s="11"/>
      <c r="B115" s="11" t="s">
        <v>417</v>
      </c>
      <c r="C115" s="14" t="s">
        <v>418</v>
      </c>
      <c r="D115" s="11">
        <v>4.13</v>
      </c>
      <c r="E115" s="47">
        <f t="shared" si="1"/>
        <v>121756.40610000001</v>
      </c>
    </row>
    <row r="116" spans="1:5" x14ac:dyDescent="0.25">
      <c r="A116" s="11"/>
      <c r="B116" s="11" t="s">
        <v>419</v>
      </c>
      <c r="C116" s="14" t="s">
        <v>420</v>
      </c>
      <c r="D116" s="11">
        <v>5.82</v>
      </c>
      <c r="E116" s="47">
        <f t="shared" si="1"/>
        <v>171579.24540000001</v>
      </c>
    </row>
    <row r="117" spans="1:5" x14ac:dyDescent="0.25">
      <c r="A117" s="11"/>
      <c r="B117" s="17" t="s">
        <v>421</v>
      </c>
      <c r="C117" s="14" t="s">
        <v>422</v>
      </c>
      <c r="D117" s="17">
        <v>1.41</v>
      </c>
      <c r="E117" s="47">
        <f t="shared" si="1"/>
        <v>41568.167699999998</v>
      </c>
    </row>
    <row r="118" spans="1:5" x14ac:dyDescent="0.25">
      <c r="A118" s="11"/>
      <c r="B118" s="11" t="s">
        <v>423</v>
      </c>
      <c r="C118" s="14" t="s">
        <v>424</v>
      </c>
      <c r="D118" s="11">
        <v>2.19</v>
      </c>
      <c r="E118" s="47">
        <f t="shared" si="1"/>
        <v>64563.3243</v>
      </c>
    </row>
    <row r="119" spans="1:5" x14ac:dyDescent="0.25">
      <c r="A119" s="11"/>
      <c r="B119" s="11" t="s">
        <v>425</v>
      </c>
      <c r="C119" s="14" t="s">
        <v>426</v>
      </c>
      <c r="D119" s="11">
        <v>2.42</v>
      </c>
      <c r="E119" s="47">
        <f t="shared" si="1"/>
        <v>71343.947400000005</v>
      </c>
    </row>
    <row r="120" spans="1:5" x14ac:dyDescent="0.25">
      <c r="A120" s="11"/>
      <c r="B120" s="11" t="s">
        <v>427</v>
      </c>
      <c r="C120" s="14" t="s">
        <v>428</v>
      </c>
      <c r="D120" s="11">
        <v>1.02</v>
      </c>
      <c r="E120" s="47">
        <f t="shared" si="1"/>
        <v>30070.589400000001</v>
      </c>
    </row>
    <row r="121" spans="1:5" x14ac:dyDescent="0.25">
      <c r="A121" s="11"/>
      <c r="B121" s="11" t="s">
        <v>429</v>
      </c>
      <c r="C121" s="14" t="s">
        <v>430</v>
      </c>
      <c r="D121" s="11">
        <v>4.21</v>
      </c>
      <c r="E121" s="47">
        <f t="shared" si="1"/>
        <v>124114.88370000001</v>
      </c>
    </row>
    <row r="122" spans="1:5" x14ac:dyDescent="0.25">
      <c r="A122" s="11"/>
      <c r="B122" s="11" t="s">
        <v>431</v>
      </c>
      <c r="C122" s="14" t="s">
        <v>432</v>
      </c>
      <c r="D122" s="11">
        <v>15.63</v>
      </c>
      <c r="E122" s="47">
        <f t="shared" si="1"/>
        <v>460787.56110000005</v>
      </c>
    </row>
    <row r="123" spans="1:5" ht="30" x14ac:dyDescent="0.25">
      <c r="A123" s="11"/>
      <c r="B123" s="11" t="s">
        <v>433</v>
      </c>
      <c r="C123" s="14" t="s">
        <v>434</v>
      </c>
      <c r="D123" s="11">
        <v>7.4</v>
      </c>
      <c r="E123" s="47">
        <f t="shared" si="1"/>
        <v>218159.17800000001</v>
      </c>
    </row>
    <row r="124" spans="1:5" x14ac:dyDescent="0.25">
      <c r="A124" s="11"/>
      <c r="B124" s="17" t="s">
        <v>435</v>
      </c>
      <c r="C124" s="14" t="s">
        <v>436</v>
      </c>
      <c r="D124" s="17">
        <v>1.92</v>
      </c>
      <c r="E124" s="47">
        <f t="shared" si="1"/>
        <v>56603.462399999997</v>
      </c>
    </row>
    <row r="125" spans="1:5" x14ac:dyDescent="0.25">
      <c r="A125" s="11"/>
      <c r="B125" s="11" t="s">
        <v>437</v>
      </c>
      <c r="C125" s="14" t="s">
        <v>438</v>
      </c>
      <c r="D125" s="11">
        <v>1.39</v>
      </c>
      <c r="E125" s="47">
        <f t="shared" si="1"/>
        <v>40978.548300000002</v>
      </c>
    </row>
    <row r="126" spans="1:5" x14ac:dyDescent="0.25">
      <c r="A126" s="11"/>
      <c r="B126" s="11" t="s">
        <v>439</v>
      </c>
      <c r="C126" s="14" t="s">
        <v>440</v>
      </c>
      <c r="D126" s="11">
        <v>1.89</v>
      </c>
      <c r="E126" s="47">
        <f t="shared" si="1"/>
        <v>55719.033300000003</v>
      </c>
    </row>
    <row r="127" spans="1:5" x14ac:dyDescent="0.25">
      <c r="A127" s="11"/>
      <c r="B127" s="11" t="s">
        <v>441</v>
      </c>
      <c r="C127" s="14" t="s">
        <v>442</v>
      </c>
      <c r="D127" s="11">
        <v>2.56</v>
      </c>
      <c r="E127" s="47">
        <f t="shared" si="1"/>
        <v>75471.283200000005</v>
      </c>
    </row>
    <row r="128" spans="1:5" x14ac:dyDescent="0.25">
      <c r="A128" s="11"/>
      <c r="B128" s="11" t="s">
        <v>443</v>
      </c>
      <c r="C128" s="14" t="s">
        <v>444</v>
      </c>
      <c r="D128" s="11">
        <v>1.66</v>
      </c>
      <c r="E128" s="47">
        <f t="shared" si="1"/>
        <v>48938.410199999998</v>
      </c>
    </row>
    <row r="129" spans="1:5" ht="30" x14ac:dyDescent="0.25">
      <c r="A129" s="11"/>
      <c r="B129" s="11" t="s">
        <v>445</v>
      </c>
      <c r="C129" s="14" t="s">
        <v>446</v>
      </c>
      <c r="D129" s="11">
        <v>1.82</v>
      </c>
      <c r="E129" s="47">
        <f t="shared" si="1"/>
        <v>53655.365400000002</v>
      </c>
    </row>
    <row r="130" spans="1:5" x14ac:dyDescent="0.25">
      <c r="A130" s="11"/>
      <c r="B130" s="11" t="s">
        <v>447</v>
      </c>
      <c r="C130" s="14" t="s">
        <v>448</v>
      </c>
      <c r="D130" s="11">
        <v>1.71</v>
      </c>
      <c r="E130" s="47">
        <f t="shared" si="1"/>
        <v>50412.458700000003</v>
      </c>
    </row>
    <row r="131" spans="1:5" ht="30" x14ac:dyDescent="0.25">
      <c r="A131" s="11"/>
      <c r="B131" s="11" t="s">
        <v>449</v>
      </c>
      <c r="C131" s="14" t="s">
        <v>450</v>
      </c>
      <c r="D131" s="11">
        <v>2.41</v>
      </c>
      <c r="E131" s="47">
        <f t="shared" si="1"/>
        <v>71049.137700000007</v>
      </c>
    </row>
    <row r="132" spans="1:5" ht="30" x14ac:dyDescent="0.25">
      <c r="A132" s="11"/>
      <c r="B132" s="11" t="s">
        <v>451</v>
      </c>
      <c r="C132" s="14" t="s">
        <v>452</v>
      </c>
      <c r="D132" s="11">
        <v>4.0199999999999996</v>
      </c>
      <c r="E132" s="47">
        <f t="shared" si="1"/>
        <v>118513.49939999999</v>
      </c>
    </row>
    <row r="133" spans="1:5" ht="30" x14ac:dyDescent="0.25">
      <c r="A133" s="11"/>
      <c r="B133" s="11" t="s">
        <v>453</v>
      </c>
      <c r="C133" s="14" t="s">
        <v>454</v>
      </c>
      <c r="D133" s="11">
        <v>4.8899999999999997</v>
      </c>
      <c r="E133" s="47">
        <f t="shared" si="1"/>
        <v>144161.94329999998</v>
      </c>
    </row>
    <row r="134" spans="1:5" ht="30" x14ac:dyDescent="0.25">
      <c r="A134" s="11"/>
      <c r="B134" s="11" t="s">
        <v>455</v>
      </c>
      <c r="C134" s="14" t="s">
        <v>456</v>
      </c>
      <c r="D134" s="11">
        <v>3.05</v>
      </c>
      <c r="E134" s="47">
        <f t="shared" si="1"/>
        <v>89916.958499999993</v>
      </c>
    </row>
    <row r="135" spans="1:5" ht="30" x14ac:dyDescent="0.25">
      <c r="A135" s="11"/>
      <c r="B135" s="11" t="s">
        <v>457</v>
      </c>
      <c r="C135" s="14" t="s">
        <v>458</v>
      </c>
      <c r="D135" s="11">
        <v>5.31</v>
      </c>
      <c r="E135" s="47">
        <f t="shared" si="1"/>
        <v>156543.95069999999</v>
      </c>
    </row>
    <row r="136" spans="1:5" ht="30" x14ac:dyDescent="0.25">
      <c r="A136" s="11"/>
      <c r="B136" s="11" t="s">
        <v>459</v>
      </c>
      <c r="C136" s="14" t="s">
        <v>460</v>
      </c>
      <c r="D136" s="11">
        <v>1.66</v>
      </c>
      <c r="E136" s="47">
        <f t="shared" si="1"/>
        <v>48938.410199999998</v>
      </c>
    </row>
    <row r="137" spans="1:5" ht="30" x14ac:dyDescent="0.25">
      <c r="A137" s="11"/>
      <c r="B137" s="11" t="s">
        <v>461</v>
      </c>
      <c r="C137" s="14" t="s">
        <v>462</v>
      </c>
      <c r="D137" s="11">
        <v>2.77</v>
      </c>
      <c r="E137" s="47">
        <f t="shared" si="1"/>
        <v>81662.286900000006</v>
      </c>
    </row>
    <row r="138" spans="1:5" ht="30" x14ac:dyDescent="0.25">
      <c r="A138" s="11"/>
      <c r="B138" s="11" t="s">
        <v>463</v>
      </c>
      <c r="C138" s="14" t="s">
        <v>464</v>
      </c>
      <c r="D138" s="11">
        <v>4.32</v>
      </c>
      <c r="E138" s="47">
        <f t="shared" si="1"/>
        <v>127357.79040000001</v>
      </c>
    </row>
    <row r="139" spans="1:5" x14ac:dyDescent="0.25">
      <c r="A139" s="11"/>
      <c r="B139" s="11" t="s">
        <v>465</v>
      </c>
      <c r="C139" s="14" t="s">
        <v>25</v>
      </c>
      <c r="D139" s="11">
        <v>1.29</v>
      </c>
      <c r="E139" s="47">
        <f t="shared" si="1"/>
        <v>38030.451300000001</v>
      </c>
    </row>
    <row r="140" spans="1:5" x14ac:dyDescent="0.25">
      <c r="A140" s="11"/>
      <c r="B140" s="11" t="s">
        <v>466</v>
      </c>
      <c r="C140" s="14" t="s">
        <v>26</v>
      </c>
      <c r="D140" s="11">
        <v>1.55</v>
      </c>
      <c r="E140" s="47">
        <f t="shared" ref="E140:E181" si="2">$D$7*D140</f>
        <v>45695.503500000006</v>
      </c>
    </row>
    <row r="141" spans="1:5" x14ac:dyDescent="0.25">
      <c r="A141" s="11"/>
      <c r="B141" s="11" t="s">
        <v>467</v>
      </c>
      <c r="C141" s="14" t="s">
        <v>468</v>
      </c>
      <c r="D141" s="11">
        <v>1.71</v>
      </c>
      <c r="E141" s="47">
        <f t="shared" si="2"/>
        <v>50412.458700000003</v>
      </c>
    </row>
    <row r="142" spans="1:5" ht="30" x14ac:dyDescent="0.25">
      <c r="A142" s="11"/>
      <c r="B142" s="11" t="s">
        <v>469</v>
      </c>
      <c r="C142" s="14" t="s">
        <v>470</v>
      </c>
      <c r="D142" s="11">
        <v>2.29</v>
      </c>
      <c r="E142" s="47">
        <f t="shared" si="2"/>
        <v>67511.421300000002</v>
      </c>
    </row>
    <row r="143" spans="1:5" ht="30" x14ac:dyDescent="0.25">
      <c r="A143" s="11"/>
      <c r="B143" s="11" t="s">
        <v>471</v>
      </c>
      <c r="C143" s="14" t="s">
        <v>472</v>
      </c>
      <c r="D143" s="11">
        <v>2.4900000000000002</v>
      </c>
      <c r="E143" s="47">
        <f t="shared" si="2"/>
        <v>73407.615300000005</v>
      </c>
    </row>
    <row r="144" spans="1:5" ht="30" x14ac:dyDescent="0.25">
      <c r="A144" s="11"/>
      <c r="B144" s="11" t="s">
        <v>473</v>
      </c>
      <c r="C144" s="14" t="s">
        <v>474</v>
      </c>
      <c r="D144" s="11">
        <v>2.79</v>
      </c>
      <c r="E144" s="47">
        <f t="shared" si="2"/>
        <v>82251.906300000002</v>
      </c>
    </row>
    <row r="145" spans="1:5" ht="30" x14ac:dyDescent="0.25">
      <c r="A145" s="11"/>
      <c r="B145" s="11" t="s">
        <v>475</v>
      </c>
      <c r="C145" s="14" t="s">
        <v>476</v>
      </c>
      <c r="D145" s="11">
        <v>3.95</v>
      </c>
      <c r="E145" s="47">
        <f t="shared" si="2"/>
        <v>116449.83150000001</v>
      </c>
    </row>
    <row r="146" spans="1:5" ht="30" x14ac:dyDescent="0.25">
      <c r="A146" s="11"/>
      <c r="B146" s="11" t="s">
        <v>477</v>
      </c>
      <c r="C146" s="14" t="s">
        <v>478</v>
      </c>
      <c r="D146" s="11">
        <v>2.38</v>
      </c>
      <c r="E146" s="47">
        <f t="shared" si="2"/>
        <v>70164.708599999998</v>
      </c>
    </row>
    <row r="147" spans="1:5" ht="30" x14ac:dyDescent="0.25">
      <c r="A147" s="11"/>
      <c r="B147" s="11" t="s">
        <v>479</v>
      </c>
      <c r="C147" s="14" t="s">
        <v>480</v>
      </c>
      <c r="D147" s="11">
        <v>2.63</v>
      </c>
      <c r="E147" s="47">
        <f t="shared" si="2"/>
        <v>77534.951100000006</v>
      </c>
    </row>
    <row r="148" spans="1:5" ht="30" x14ac:dyDescent="0.25">
      <c r="A148" s="11"/>
      <c r="B148" s="11" t="s">
        <v>481</v>
      </c>
      <c r="C148" s="14" t="s">
        <v>482</v>
      </c>
      <c r="D148" s="11">
        <v>2.17</v>
      </c>
      <c r="E148" s="47">
        <f t="shared" si="2"/>
        <v>63973.704899999997</v>
      </c>
    </row>
    <row r="149" spans="1:5" ht="30" x14ac:dyDescent="0.25">
      <c r="A149" s="11"/>
      <c r="B149" s="11" t="s">
        <v>483</v>
      </c>
      <c r="C149" s="14" t="s">
        <v>484</v>
      </c>
      <c r="D149" s="11">
        <v>3.43</v>
      </c>
      <c r="E149" s="47">
        <f t="shared" si="2"/>
        <v>101119.7271</v>
      </c>
    </row>
    <row r="150" spans="1:5" ht="30" x14ac:dyDescent="0.25">
      <c r="A150" s="11"/>
      <c r="B150" s="11" t="s">
        <v>485</v>
      </c>
      <c r="C150" s="14" t="s">
        <v>486</v>
      </c>
      <c r="D150" s="11">
        <v>4.2699999999999996</v>
      </c>
      <c r="E150" s="47">
        <f t="shared" si="2"/>
        <v>125883.74189999999</v>
      </c>
    </row>
    <row r="151" spans="1:5" ht="30" x14ac:dyDescent="0.25">
      <c r="A151" s="11"/>
      <c r="B151" s="11" t="s">
        <v>487</v>
      </c>
      <c r="C151" s="14" t="s">
        <v>488</v>
      </c>
      <c r="D151" s="11">
        <v>3.66</v>
      </c>
      <c r="E151" s="47">
        <f t="shared" si="2"/>
        <v>107900.35020000002</v>
      </c>
    </row>
    <row r="152" spans="1:5" ht="30" x14ac:dyDescent="0.25">
      <c r="A152" s="11"/>
      <c r="B152" s="11" t="s">
        <v>489</v>
      </c>
      <c r="C152" s="14" t="s">
        <v>490</v>
      </c>
      <c r="D152" s="11">
        <v>2.81</v>
      </c>
      <c r="E152" s="47">
        <f t="shared" si="2"/>
        <v>82841.525699999998</v>
      </c>
    </row>
    <row r="153" spans="1:5" ht="30" x14ac:dyDescent="0.25">
      <c r="A153" s="11"/>
      <c r="B153" s="11" t="s">
        <v>491</v>
      </c>
      <c r="C153" s="14" t="s">
        <v>492</v>
      </c>
      <c r="D153" s="11">
        <v>3.42</v>
      </c>
      <c r="E153" s="47">
        <f t="shared" si="2"/>
        <v>100824.91740000001</v>
      </c>
    </row>
    <row r="154" spans="1:5" ht="30" x14ac:dyDescent="0.25">
      <c r="A154" s="11"/>
      <c r="B154" s="11" t="s">
        <v>493</v>
      </c>
      <c r="C154" s="14" t="s">
        <v>494</v>
      </c>
      <c r="D154" s="11">
        <v>5.31</v>
      </c>
      <c r="E154" s="47">
        <f t="shared" si="2"/>
        <v>156543.95069999999</v>
      </c>
    </row>
    <row r="155" spans="1:5" ht="30" x14ac:dyDescent="0.25">
      <c r="A155" s="11"/>
      <c r="B155" s="11" t="s">
        <v>495</v>
      </c>
      <c r="C155" s="14" t="s">
        <v>496</v>
      </c>
      <c r="D155" s="11">
        <v>2.86</v>
      </c>
      <c r="E155" s="47">
        <f t="shared" si="2"/>
        <v>84315.574200000003</v>
      </c>
    </row>
    <row r="156" spans="1:5" ht="30" x14ac:dyDescent="0.25">
      <c r="A156" s="11"/>
      <c r="B156" s="11" t="s">
        <v>497</v>
      </c>
      <c r="C156" s="14" t="s">
        <v>498</v>
      </c>
      <c r="D156" s="17">
        <v>4.3099999999999996</v>
      </c>
      <c r="E156" s="47">
        <f t="shared" si="2"/>
        <v>127062.9807</v>
      </c>
    </row>
    <row r="157" spans="1:5" ht="30" x14ac:dyDescent="0.25">
      <c r="A157" s="11"/>
      <c r="B157" s="11" t="s">
        <v>499</v>
      </c>
      <c r="C157" s="14" t="s">
        <v>500</v>
      </c>
      <c r="D157" s="17">
        <v>2.93</v>
      </c>
      <c r="E157" s="47">
        <f t="shared" si="2"/>
        <v>86379.242100000003</v>
      </c>
    </row>
    <row r="158" spans="1:5" ht="30" x14ac:dyDescent="0.25">
      <c r="A158" s="11"/>
      <c r="B158" s="11" t="s">
        <v>501</v>
      </c>
      <c r="C158" s="14" t="s">
        <v>27</v>
      </c>
      <c r="D158" s="17">
        <v>1.24</v>
      </c>
      <c r="E158" s="47">
        <f t="shared" si="2"/>
        <v>36556.402800000003</v>
      </c>
    </row>
    <row r="159" spans="1:5" x14ac:dyDescent="0.25">
      <c r="A159" s="11"/>
      <c r="B159" s="11" t="s">
        <v>502</v>
      </c>
      <c r="C159" s="14" t="s">
        <v>28</v>
      </c>
      <c r="D159" s="11">
        <v>0.79</v>
      </c>
      <c r="E159" s="47">
        <f t="shared" si="2"/>
        <v>23289.966300000004</v>
      </c>
    </row>
    <row r="160" spans="1:5" x14ac:dyDescent="0.25">
      <c r="A160" s="11"/>
      <c r="B160" s="11" t="s">
        <v>503</v>
      </c>
      <c r="C160" s="14" t="s">
        <v>29</v>
      </c>
      <c r="D160" s="11">
        <v>1.1399999999999999</v>
      </c>
      <c r="E160" s="47">
        <f t="shared" si="2"/>
        <v>33608.305800000002</v>
      </c>
    </row>
    <row r="161" spans="1:5" x14ac:dyDescent="0.25">
      <c r="A161" s="11"/>
      <c r="B161" s="11" t="s">
        <v>504</v>
      </c>
      <c r="C161" s="14" t="s">
        <v>30</v>
      </c>
      <c r="D161" s="11">
        <v>2.46</v>
      </c>
      <c r="E161" s="47">
        <f t="shared" si="2"/>
        <v>72523.186199999996</v>
      </c>
    </row>
    <row r="162" spans="1:5" x14ac:dyDescent="0.25">
      <c r="A162" s="11"/>
      <c r="B162" s="11" t="s">
        <v>505</v>
      </c>
      <c r="C162" s="14" t="s">
        <v>31</v>
      </c>
      <c r="D162" s="11">
        <v>2.5099999999999998</v>
      </c>
      <c r="E162" s="47">
        <f t="shared" si="2"/>
        <v>73997.234700000001</v>
      </c>
    </row>
    <row r="163" spans="1:5" x14ac:dyDescent="0.25">
      <c r="A163" s="11"/>
      <c r="B163" s="11" t="s">
        <v>506</v>
      </c>
      <c r="C163" s="14" t="s">
        <v>32</v>
      </c>
      <c r="D163" s="11">
        <v>2.82</v>
      </c>
      <c r="E163" s="47">
        <f t="shared" si="2"/>
        <v>83136.335399999996</v>
      </c>
    </row>
    <row r="164" spans="1:5" x14ac:dyDescent="0.25">
      <c r="A164" s="11"/>
      <c r="B164" s="11" t="s">
        <v>507</v>
      </c>
      <c r="C164" s="14" t="s">
        <v>33</v>
      </c>
      <c r="D164" s="11">
        <v>4.51</v>
      </c>
      <c r="E164" s="47">
        <f t="shared" si="2"/>
        <v>132959.1747</v>
      </c>
    </row>
    <row r="165" spans="1:5" x14ac:dyDescent="0.25">
      <c r="A165" s="11"/>
      <c r="B165" s="11" t="s">
        <v>508</v>
      </c>
      <c r="C165" s="14" t="s">
        <v>34</v>
      </c>
      <c r="D165" s="11">
        <v>4.87</v>
      </c>
      <c r="E165" s="47">
        <f t="shared" si="2"/>
        <v>143572.32390000002</v>
      </c>
    </row>
    <row r="166" spans="1:5" x14ac:dyDescent="0.25">
      <c r="A166" s="11"/>
      <c r="B166" s="11" t="s">
        <v>509</v>
      </c>
      <c r="C166" s="14" t="s">
        <v>35</v>
      </c>
      <c r="D166" s="11">
        <v>14.55</v>
      </c>
      <c r="E166" s="47">
        <f t="shared" si="2"/>
        <v>428948.11350000004</v>
      </c>
    </row>
    <row r="167" spans="1:5" ht="30" x14ac:dyDescent="0.25">
      <c r="A167" s="11"/>
      <c r="B167" s="11" t="s">
        <v>510</v>
      </c>
      <c r="C167" s="14" t="s">
        <v>36</v>
      </c>
      <c r="D167" s="11">
        <v>0.43</v>
      </c>
      <c r="E167" s="47">
        <f t="shared" si="2"/>
        <v>12676.8171</v>
      </c>
    </row>
    <row r="168" spans="1:5" ht="30" x14ac:dyDescent="0.25">
      <c r="A168" s="11"/>
      <c r="B168" s="11" t="s">
        <v>511</v>
      </c>
      <c r="C168" s="14" t="s">
        <v>37</v>
      </c>
      <c r="D168" s="11">
        <v>1.37</v>
      </c>
      <c r="E168" s="47">
        <f t="shared" si="2"/>
        <v>40388.928900000006</v>
      </c>
    </row>
    <row r="169" spans="1:5" ht="30" x14ac:dyDescent="0.25">
      <c r="A169" s="11"/>
      <c r="B169" s="11" t="s">
        <v>512</v>
      </c>
      <c r="C169" s="14" t="s">
        <v>38</v>
      </c>
      <c r="D169" s="11">
        <v>2.85</v>
      </c>
      <c r="E169" s="47">
        <f t="shared" si="2"/>
        <v>84020.764500000005</v>
      </c>
    </row>
    <row r="170" spans="1:5" ht="30" x14ac:dyDescent="0.25">
      <c r="A170" s="11"/>
      <c r="B170" s="11" t="s">
        <v>513</v>
      </c>
      <c r="C170" s="14" t="s">
        <v>39</v>
      </c>
      <c r="D170" s="11">
        <v>4.87</v>
      </c>
      <c r="E170" s="47">
        <f t="shared" si="2"/>
        <v>143572.32390000002</v>
      </c>
    </row>
    <row r="171" spans="1:5" x14ac:dyDescent="0.25">
      <c r="A171" s="11"/>
      <c r="B171" s="11" t="s">
        <v>514</v>
      </c>
      <c r="C171" s="14" t="s">
        <v>40</v>
      </c>
      <c r="D171" s="11">
        <v>2.64</v>
      </c>
      <c r="E171" s="47">
        <f t="shared" si="2"/>
        <v>77829.760800000004</v>
      </c>
    </row>
    <row r="172" spans="1:5" x14ac:dyDescent="0.25">
      <c r="A172" s="11"/>
      <c r="B172" s="11" t="s">
        <v>515</v>
      </c>
      <c r="C172" s="14" t="s">
        <v>516</v>
      </c>
      <c r="D172" s="11">
        <v>19.75</v>
      </c>
      <c r="E172" s="47">
        <f t="shared" si="2"/>
        <v>582249.15749999997</v>
      </c>
    </row>
    <row r="173" spans="1:5" ht="30" x14ac:dyDescent="0.25">
      <c r="A173" s="11"/>
      <c r="B173" s="11" t="s">
        <v>517</v>
      </c>
      <c r="C173" s="14" t="s">
        <v>518</v>
      </c>
      <c r="D173" s="11">
        <v>0.66</v>
      </c>
      <c r="E173" s="47">
        <f t="shared" si="2"/>
        <v>19457.440200000001</v>
      </c>
    </row>
    <row r="174" spans="1:5" x14ac:dyDescent="0.25">
      <c r="A174" s="11"/>
      <c r="B174" s="11" t="s">
        <v>519</v>
      </c>
      <c r="C174" s="14" t="s">
        <v>520</v>
      </c>
      <c r="D174" s="11">
        <v>0.47</v>
      </c>
      <c r="E174" s="47">
        <f t="shared" si="2"/>
        <v>13856.055899999999</v>
      </c>
    </row>
    <row r="175" spans="1:5" x14ac:dyDescent="0.25">
      <c r="A175" s="11"/>
      <c r="B175" s="11" t="s">
        <v>521</v>
      </c>
      <c r="C175" s="14" t="s">
        <v>522</v>
      </c>
      <c r="D175" s="11">
        <v>0.61</v>
      </c>
      <c r="E175" s="47">
        <f t="shared" si="2"/>
        <v>17983.3917</v>
      </c>
    </row>
    <row r="176" spans="1:5" ht="30" x14ac:dyDescent="0.25">
      <c r="A176" s="11"/>
      <c r="B176" s="11" t="s">
        <v>523</v>
      </c>
      <c r="C176" s="14" t="s">
        <v>524</v>
      </c>
      <c r="D176" s="11">
        <v>0.71</v>
      </c>
      <c r="E176" s="47">
        <f t="shared" si="2"/>
        <v>20931.488699999998</v>
      </c>
    </row>
    <row r="177" spans="1:8" ht="30" x14ac:dyDescent="0.25">
      <c r="A177" s="11"/>
      <c r="B177" s="11" t="s">
        <v>525</v>
      </c>
      <c r="C177" s="14" t="s">
        <v>41</v>
      </c>
      <c r="D177" s="11">
        <v>0.84</v>
      </c>
      <c r="E177" s="47">
        <f t="shared" si="2"/>
        <v>24764.014800000001</v>
      </c>
    </row>
    <row r="178" spans="1:8" ht="30" x14ac:dyDescent="0.25">
      <c r="A178" s="11"/>
      <c r="B178" s="11" t="s">
        <v>526</v>
      </c>
      <c r="C178" s="14" t="s">
        <v>42</v>
      </c>
      <c r="D178" s="11">
        <v>0.91</v>
      </c>
      <c r="E178" s="47">
        <f t="shared" si="2"/>
        <v>26827.682700000001</v>
      </c>
    </row>
    <row r="179" spans="1:8" ht="30" x14ac:dyDescent="0.25">
      <c r="A179" s="11"/>
      <c r="B179" s="11" t="s">
        <v>527</v>
      </c>
      <c r="C179" s="14" t="s">
        <v>43</v>
      </c>
      <c r="D179" s="11">
        <v>1.1000000000000001</v>
      </c>
      <c r="E179" s="47">
        <f t="shared" si="2"/>
        <v>32429.067000000003</v>
      </c>
    </row>
    <row r="180" spans="1:8" ht="30" x14ac:dyDescent="0.25">
      <c r="A180" s="11"/>
      <c r="B180" s="11" t="s">
        <v>528</v>
      </c>
      <c r="C180" s="14" t="s">
        <v>44</v>
      </c>
      <c r="D180" s="11">
        <v>1.35</v>
      </c>
      <c r="E180" s="47">
        <f t="shared" si="2"/>
        <v>39799.309500000003</v>
      </c>
    </row>
    <row r="181" spans="1:8" ht="30" x14ac:dyDescent="0.25">
      <c r="A181" s="11"/>
      <c r="B181" s="11" t="s">
        <v>529</v>
      </c>
      <c r="C181" s="14" t="s">
        <v>530</v>
      </c>
      <c r="D181" s="11">
        <v>1.96</v>
      </c>
      <c r="E181" s="47">
        <f t="shared" si="2"/>
        <v>57782.701200000003</v>
      </c>
    </row>
    <row r="182" spans="1:8" x14ac:dyDescent="0.25">
      <c r="A182" s="11"/>
      <c r="B182" s="11" t="s">
        <v>531</v>
      </c>
      <c r="C182" s="14" t="s">
        <v>45</v>
      </c>
      <c r="D182" s="11">
        <v>0.49</v>
      </c>
      <c r="E182" s="47">
        <f>$D$7*D182*'[1]прил 3.3'!D17</f>
        <v>13001.107770000001</v>
      </c>
      <c r="F182" s="21" t="s">
        <v>532</v>
      </c>
      <c r="G182" s="48"/>
      <c r="H182" s="48"/>
    </row>
    <row r="183" spans="1:8" x14ac:dyDescent="0.25">
      <c r="A183" s="11"/>
      <c r="B183" s="11" t="s">
        <v>533</v>
      </c>
      <c r="C183" s="14" t="s">
        <v>46</v>
      </c>
      <c r="D183" s="11">
        <v>0.79</v>
      </c>
      <c r="E183" s="47">
        <f>$D$7*D183*'[1]прил 3.3'!D18</f>
        <v>19796.471355000001</v>
      </c>
      <c r="F183" s="21" t="s">
        <v>532</v>
      </c>
      <c r="H183" s="48"/>
    </row>
    <row r="184" spans="1:8" x14ac:dyDescent="0.25">
      <c r="A184" s="11"/>
      <c r="B184" s="11" t="s">
        <v>534</v>
      </c>
      <c r="C184" s="14" t="s">
        <v>47</v>
      </c>
      <c r="D184" s="11">
        <v>1.07</v>
      </c>
      <c r="E184" s="47">
        <f>$D$7*D184*'[1]прил 3.3'!D19</f>
        <v>26812.942214999999</v>
      </c>
      <c r="F184" s="21" t="s">
        <v>532</v>
      </c>
      <c r="H184" s="48"/>
    </row>
    <row r="185" spans="1:8" x14ac:dyDescent="0.25">
      <c r="A185" s="11"/>
      <c r="B185" s="11" t="s">
        <v>535</v>
      </c>
      <c r="C185" s="14" t="s">
        <v>48</v>
      </c>
      <c r="D185" s="11">
        <v>1.19</v>
      </c>
      <c r="E185" s="47">
        <f>$D$7*D185*'[1]прил 3.3'!D20</f>
        <v>29820.001154999998</v>
      </c>
      <c r="F185" s="21" t="s">
        <v>532</v>
      </c>
      <c r="H185" s="48"/>
    </row>
    <row r="186" spans="1:8" x14ac:dyDescent="0.25">
      <c r="A186" s="11"/>
      <c r="B186" s="11" t="s">
        <v>536</v>
      </c>
      <c r="C186" s="14" t="s">
        <v>49</v>
      </c>
      <c r="D186" s="11">
        <v>2.11</v>
      </c>
      <c r="E186" s="47">
        <f>$D$7*D186*'[1]прил 3.3'!D21</f>
        <v>52874.119695000001</v>
      </c>
      <c r="F186" s="21" t="s">
        <v>532</v>
      </c>
      <c r="H186" s="48"/>
    </row>
    <row r="187" spans="1:8" x14ac:dyDescent="0.25">
      <c r="A187" s="11"/>
      <c r="B187" s="11" t="s">
        <v>537</v>
      </c>
      <c r="C187" s="14" t="s">
        <v>538</v>
      </c>
      <c r="D187" s="11">
        <v>2.33</v>
      </c>
      <c r="E187" s="47">
        <f>$D$7*D187*'[1]прил 3.3'!D22</f>
        <v>58387.061085000008</v>
      </c>
      <c r="F187" s="21" t="s">
        <v>532</v>
      </c>
      <c r="H187" s="48"/>
    </row>
    <row r="188" spans="1:8" x14ac:dyDescent="0.25">
      <c r="A188" s="11"/>
      <c r="B188" s="11" t="s">
        <v>539</v>
      </c>
      <c r="C188" s="14" t="s">
        <v>540</v>
      </c>
      <c r="D188" s="11">
        <v>0.51</v>
      </c>
      <c r="E188" s="47">
        <f t="shared" ref="E188:E251" si="3">$D$7*D188</f>
        <v>15035.2947</v>
      </c>
    </row>
    <row r="189" spans="1:8" x14ac:dyDescent="0.25">
      <c r="A189" s="11"/>
      <c r="B189" s="11" t="s">
        <v>541</v>
      </c>
      <c r="C189" s="14" t="s">
        <v>542</v>
      </c>
      <c r="D189" s="11">
        <v>0.66</v>
      </c>
      <c r="E189" s="47">
        <f t="shared" si="3"/>
        <v>19457.440200000001</v>
      </c>
    </row>
    <row r="190" spans="1:8" x14ac:dyDescent="0.25">
      <c r="A190" s="11"/>
      <c r="B190" s="11" t="s">
        <v>543</v>
      </c>
      <c r="C190" s="14" t="s">
        <v>544</v>
      </c>
      <c r="D190" s="11">
        <v>1.1100000000000001</v>
      </c>
      <c r="E190" s="47">
        <f t="shared" si="3"/>
        <v>32723.876700000004</v>
      </c>
    </row>
    <row r="191" spans="1:8" x14ac:dyDescent="0.25">
      <c r="A191" s="11"/>
      <c r="B191" s="11" t="s">
        <v>545</v>
      </c>
      <c r="C191" s="14" t="s">
        <v>546</v>
      </c>
      <c r="D191" s="11">
        <v>0.39</v>
      </c>
      <c r="E191" s="47">
        <f t="shared" si="3"/>
        <v>11497.578300000001</v>
      </c>
    </row>
    <row r="192" spans="1:8" x14ac:dyDescent="0.25">
      <c r="A192" s="11"/>
      <c r="B192" s="11" t="s">
        <v>547</v>
      </c>
      <c r="C192" s="14" t="s">
        <v>548</v>
      </c>
      <c r="D192" s="11">
        <v>1.85</v>
      </c>
      <c r="E192" s="47">
        <f t="shared" si="3"/>
        <v>54539.794500000004</v>
      </c>
    </row>
    <row r="193" spans="1:5" x14ac:dyDescent="0.25">
      <c r="A193" s="11"/>
      <c r="B193" s="11" t="s">
        <v>549</v>
      </c>
      <c r="C193" s="14" t="s">
        <v>550</v>
      </c>
      <c r="D193" s="11">
        <v>2.12</v>
      </c>
      <c r="E193" s="47">
        <f t="shared" si="3"/>
        <v>62499.656400000007</v>
      </c>
    </row>
    <row r="194" spans="1:5" x14ac:dyDescent="0.25">
      <c r="A194" s="11"/>
      <c r="B194" s="11" t="s">
        <v>551</v>
      </c>
      <c r="C194" s="14" t="s">
        <v>552</v>
      </c>
      <c r="D194" s="11">
        <v>0.85</v>
      </c>
      <c r="E194" s="47">
        <f t="shared" si="3"/>
        <v>25058.824499999999</v>
      </c>
    </row>
    <row r="195" spans="1:5" ht="30" x14ac:dyDescent="0.25">
      <c r="A195" s="11"/>
      <c r="B195" s="11" t="s">
        <v>553</v>
      </c>
      <c r="C195" s="14" t="s">
        <v>554</v>
      </c>
      <c r="D195" s="11">
        <v>2.48</v>
      </c>
      <c r="E195" s="47">
        <f t="shared" si="3"/>
        <v>73112.805600000007</v>
      </c>
    </row>
    <row r="196" spans="1:5" ht="30" x14ac:dyDescent="0.25">
      <c r="A196" s="11"/>
      <c r="B196" s="11" t="s">
        <v>555</v>
      </c>
      <c r="C196" s="14" t="s">
        <v>556</v>
      </c>
      <c r="D196" s="11">
        <v>0.91</v>
      </c>
      <c r="E196" s="47">
        <f t="shared" si="3"/>
        <v>26827.682700000001</v>
      </c>
    </row>
    <row r="197" spans="1:5" x14ac:dyDescent="0.25">
      <c r="A197" s="11"/>
      <c r="B197" s="11" t="s">
        <v>557</v>
      </c>
      <c r="C197" s="14" t="s">
        <v>558</v>
      </c>
      <c r="D197" s="11">
        <v>1.28</v>
      </c>
      <c r="E197" s="47">
        <f t="shared" si="3"/>
        <v>37735.641600000003</v>
      </c>
    </row>
    <row r="198" spans="1:5" x14ac:dyDescent="0.25">
      <c r="A198" s="11"/>
      <c r="B198" s="11" t="s">
        <v>559</v>
      </c>
      <c r="C198" s="14" t="s">
        <v>560</v>
      </c>
      <c r="D198" s="11">
        <v>1.1100000000000001</v>
      </c>
      <c r="E198" s="47">
        <f t="shared" si="3"/>
        <v>32723.876700000004</v>
      </c>
    </row>
    <row r="199" spans="1:5" x14ac:dyDescent="0.25">
      <c r="A199" s="11"/>
      <c r="B199" s="11" t="s">
        <v>561</v>
      </c>
      <c r="C199" s="14" t="s">
        <v>562</v>
      </c>
      <c r="D199" s="11">
        <v>1.25</v>
      </c>
      <c r="E199" s="47">
        <f t="shared" si="3"/>
        <v>36851.212500000001</v>
      </c>
    </row>
    <row r="200" spans="1:5" x14ac:dyDescent="0.25">
      <c r="A200" s="11"/>
      <c r="B200" s="11" t="s">
        <v>563</v>
      </c>
      <c r="C200" s="14" t="s">
        <v>564</v>
      </c>
      <c r="D200" s="11">
        <v>1.78</v>
      </c>
      <c r="E200" s="47">
        <f t="shared" si="3"/>
        <v>52476.126600000003</v>
      </c>
    </row>
    <row r="201" spans="1:5" x14ac:dyDescent="0.25">
      <c r="A201" s="11"/>
      <c r="B201" s="11" t="s">
        <v>565</v>
      </c>
      <c r="C201" s="14" t="s">
        <v>566</v>
      </c>
      <c r="D201" s="11">
        <v>1.67</v>
      </c>
      <c r="E201" s="47">
        <f t="shared" si="3"/>
        <v>49233.219899999996</v>
      </c>
    </row>
    <row r="202" spans="1:5" x14ac:dyDescent="0.25">
      <c r="A202" s="11"/>
      <c r="B202" s="11" t="s">
        <v>567</v>
      </c>
      <c r="C202" s="14" t="s">
        <v>568</v>
      </c>
      <c r="D202" s="11">
        <v>0.87</v>
      </c>
      <c r="E202" s="47">
        <f t="shared" si="3"/>
        <v>25648.443900000002</v>
      </c>
    </row>
    <row r="203" spans="1:5" x14ac:dyDescent="0.25">
      <c r="A203" s="11"/>
      <c r="B203" s="11" t="s">
        <v>569</v>
      </c>
      <c r="C203" s="14" t="s">
        <v>570</v>
      </c>
      <c r="D203" s="11">
        <v>1.57</v>
      </c>
      <c r="E203" s="47">
        <f t="shared" si="3"/>
        <v>46285.122900000002</v>
      </c>
    </row>
    <row r="204" spans="1:5" x14ac:dyDescent="0.25">
      <c r="A204" s="11"/>
      <c r="B204" s="11" t="s">
        <v>571</v>
      </c>
      <c r="C204" s="14" t="s">
        <v>572</v>
      </c>
      <c r="D204" s="11">
        <v>0.85</v>
      </c>
      <c r="E204" s="47">
        <f t="shared" si="3"/>
        <v>25058.824499999999</v>
      </c>
    </row>
    <row r="205" spans="1:5" x14ac:dyDescent="0.25">
      <c r="A205" s="11"/>
      <c r="B205" s="11" t="s">
        <v>573</v>
      </c>
      <c r="C205" s="14" t="s">
        <v>574</v>
      </c>
      <c r="D205" s="11">
        <v>1.32</v>
      </c>
      <c r="E205" s="47">
        <f t="shared" si="3"/>
        <v>38914.880400000002</v>
      </c>
    </row>
    <row r="206" spans="1:5" x14ac:dyDescent="0.25">
      <c r="A206" s="11"/>
      <c r="B206" s="11" t="s">
        <v>575</v>
      </c>
      <c r="C206" s="14" t="s">
        <v>576</v>
      </c>
      <c r="D206" s="11">
        <v>1.05</v>
      </c>
      <c r="E206" s="47">
        <f t="shared" si="3"/>
        <v>30955.018500000002</v>
      </c>
    </row>
    <row r="207" spans="1:5" x14ac:dyDescent="0.25">
      <c r="A207" s="11"/>
      <c r="B207" s="11" t="s">
        <v>577</v>
      </c>
      <c r="C207" s="14" t="s">
        <v>50</v>
      </c>
      <c r="D207" s="11">
        <v>1.01</v>
      </c>
      <c r="E207" s="47">
        <f t="shared" si="3"/>
        <v>29775.779700000003</v>
      </c>
    </row>
    <row r="208" spans="1:5" x14ac:dyDescent="0.25">
      <c r="A208" s="11"/>
      <c r="B208" s="11" t="s">
        <v>578</v>
      </c>
      <c r="C208" s="14" t="s">
        <v>579</v>
      </c>
      <c r="D208" s="11">
        <v>2.11</v>
      </c>
      <c r="E208" s="47">
        <f t="shared" si="3"/>
        <v>62204.846700000002</v>
      </c>
    </row>
    <row r="209" spans="1:5" x14ac:dyDescent="0.25">
      <c r="A209" s="11"/>
      <c r="B209" s="11" t="s">
        <v>580</v>
      </c>
      <c r="C209" s="14" t="s">
        <v>581</v>
      </c>
      <c r="D209" s="11">
        <v>3.97</v>
      </c>
      <c r="E209" s="47">
        <f t="shared" si="3"/>
        <v>117039.45090000001</v>
      </c>
    </row>
    <row r="210" spans="1:5" x14ac:dyDescent="0.25">
      <c r="A210" s="11"/>
      <c r="B210" s="11" t="s">
        <v>582</v>
      </c>
      <c r="C210" s="14" t="s">
        <v>583</v>
      </c>
      <c r="D210" s="11">
        <v>4.3099999999999996</v>
      </c>
      <c r="E210" s="47">
        <f t="shared" si="3"/>
        <v>127062.9807</v>
      </c>
    </row>
    <row r="211" spans="1:5" x14ac:dyDescent="0.25">
      <c r="A211" s="11"/>
      <c r="B211" s="11" t="s">
        <v>584</v>
      </c>
      <c r="C211" s="14" t="s">
        <v>51</v>
      </c>
      <c r="D211" s="11">
        <v>1.2</v>
      </c>
      <c r="E211" s="47">
        <f t="shared" si="3"/>
        <v>35377.163999999997</v>
      </c>
    </row>
    <row r="212" spans="1:5" x14ac:dyDescent="0.25">
      <c r="A212" s="11"/>
      <c r="B212" s="11" t="s">
        <v>585</v>
      </c>
      <c r="C212" s="14" t="s">
        <v>586</v>
      </c>
      <c r="D212" s="11">
        <v>2.37</v>
      </c>
      <c r="E212" s="47">
        <f t="shared" si="3"/>
        <v>69869.8989</v>
      </c>
    </row>
    <row r="213" spans="1:5" x14ac:dyDescent="0.25">
      <c r="A213" s="11"/>
      <c r="B213" s="11" t="s">
        <v>587</v>
      </c>
      <c r="C213" s="14" t="s">
        <v>588</v>
      </c>
      <c r="D213" s="11">
        <v>4.13</v>
      </c>
      <c r="E213" s="47">
        <f t="shared" si="3"/>
        <v>121756.40610000001</v>
      </c>
    </row>
    <row r="214" spans="1:5" x14ac:dyDescent="0.25">
      <c r="A214" s="11"/>
      <c r="B214" s="11" t="s">
        <v>589</v>
      </c>
      <c r="C214" s="14" t="s">
        <v>590</v>
      </c>
      <c r="D214" s="11">
        <v>6.08</v>
      </c>
      <c r="E214" s="47">
        <f t="shared" si="3"/>
        <v>179244.29760000002</v>
      </c>
    </row>
    <row r="215" spans="1:5" x14ac:dyDescent="0.25">
      <c r="A215" s="11"/>
      <c r="B215" s="11" t="s">
        <v>591</v>
      </c>
      <c r="C215" s="14" t="s">
        <v>592</v>
      </c>
      <c r="D215" s="11">
        <v>7.12</v>
      </c>
      <c r="E215" s="47">
        <f t="shared" si="3"/>
        <v>209904.50640000001</v>
      </c>
    </row>
    <row r="216" spans="1:5" ht="30" x14ac:dyDescent="0.25">
      <c r="A216" s="11"/>
      <c r="B216" s="11" t="s">
        <v>593</v>
      </c>
      <c r="C216" s="14" t="s">
        <v>52</v>
      </c>
      <c r="D216" s="11">
        <v>0.79</v>
      </c>
      <c r="E216" s="47">
        <f t="shared" si="3"/>
        <v>23289.966300000004</v>
      </c>
    </row>
    <row r="217" spans="1:5" ht="30" x14ac:dyDescent="0.25">
      <c r="A217" s="11"/>
      <c r="B217" s="11" t="s">
        <v>594</v>
      </c>
      <c r="C217" s="14" t="s">
        <v>595</v>
      </c>
      <c r="D217" s="11">
        <v>0.74</v>
      </c>
      <c r="E217" s="47">
        <f t="shared" si="3"/>
        <v>21815.917799999999</v>
      </c>
    </row>
    <row r="218" spans="1:5" ht="30" x14ac:dyDescent="0.25">
      <c r="A218" s="11"/>
      <c r="B218" s="11" t="s">
        <v>596</v>
      </c>
      <c r="C218" s="14" t="s">
        <v>597</v>
      </c>
      <c r="D218" s="11">
        <v>0.69</v>
      </c>
      <c r="E218" s="47">
        <f t="shared" si="3"/>
        <v>20341.869299999998</v>
      </c>
    </row>
    <row r="219" spans="1:5" x14ac:dyDescent="0.25">
      <c r="A219" s="11"/>
      <c r="B219" s="11" t="s">
        <v>598</v>
      </c>
      <c r="C219" s="14" t="s">
        <v>599</v>
      </c>
      <c r="D219" s="11">
        <v>0.72</v>
      </c>
      <c r="E219" s="47">
        <f t="shared" si="3"/>
        <v>21226.2984</v>
      </c>
    </row>
    <row r="220" spans="1:5" x14ac:dyDescent="0.25">
      <c r="A220" s="11"/>
      <c r="B220" s="11" t="s">
        <v>600</v>
      </c>
      <c r="C220" s="14" t="s">
        <v>601</v>
      </c>
      <c r="D220" s="11">
        <v>0.59</v>
      </c>
      <c r="E220" s="47">
        <f t="shared" si="3"/>
        <v>17393.772300000001</v>
      </c>
    </row>
    <row r="221" spans="1:5" x14ac:dyDescent="0.25">
      <c r="A221" s="11"/>
      <c r="B221" s="11" t="s">
        <v>602</v>
      </c>
      <c r="C221" s="14" t="s">
        <v>603</v>
      </c>
      <c r="D221" s="11">
        <v>0.7</v>
      </c>
      <c r="E221" s="47">
        <f t="shared" si="3"/>
        <v>20636.679</v>
      </c>
    </row>
    <row r="222" spans="1:5" ht="30" x14ac:dyDescent="0.25">
      <c r="A222" s="11"/>
      <c r="B222" s="11" t="s">
        <v>604</v>
      </c>
      <c r="C222" s="14" t="s">
        <v>605</v>
      </c>
      <c r="D222" s="11">
        <v>0.78</v>
      </c>
      <c r="E222" s="47">
        <f t="shared" si="3"/>
        <v>22995.156600000002</v>
      </c>
    </row>
    <row r="223" spans="1:5" ht="30" x14ac:dyDescent="0.25">
      <c r="A223" s="11"/>
      <c r="B223" s="11" t="s">
        <v>606</v>
      </c>
      <c r="C223" s="14" t="s">
        <v>607</v>
      </c>
      <c r="D223" s="11">
        <v>1.7</v>
      </c>
      <c r="E223" s="47">
        <f t="shared" si="3"/>
        <v>50117.648999999998</v>
      </c>
    </row>
    <row r="224" spans="1:5" x14ac:dyDescent="0.25">
      <c r="A224" s="11"/>
      <c r="B224" s="11" t="s">
        <v>608</v>
      </c>
      <c r="C224" s="14" t="s">
        <v>609</v>
      </c>
      <c r="D224" s="11">
        <v>0.78</v>
      </c>
      <c r="E224" s="47">
        <f t="shared" si="3"/>
        <v>22995.156600000002</v>
      </c>
    </row>
    <row r="225" spans="1:5" x14ac:dyDescent="0.25">
      <c r="A225" s="11"/>
      <c r="B225" s="11" t="s">
        <v>610</v>
      </c>
      <c r="C225" s="14" t="s">
        <v>611</v>
      </c>
      <c r="D225" s="11">
        <v>1.54</v>
      </c>
      <c r="E225" s="47">
        <f t="shared" si="3"/>
        <v>45400.693800000001</v>
      </c>
    </row>
    <row r="226" spans="1:5" ht="30" x14ac:dyDescent="0.25">
      <c r="A226" s="11"/>
      <c r="B226" s="11" t="s">
        <v>612</v>
      </c>
      <c r="C226" s="14" t="s">
        <v>613</v>
      </c>
      <c r="D226" s="11">
        <v>0.75</v>
      </c>
      <c r="E226" s="47">
        <f t="shared" si="3"/>
        <v>22110.727500000001</v>
      </c>
    </row>
    <row r="227" spans="1:5" x14ac:dyDescent="0.25">
      <c r="A227" s="11"/>
      <c r="B227" s="11" t="s">
        <v>614</v>
      </c>
      <c r="C227" s="14" t="s">
        <v>615</v>
      </c>
      <c r="D227" s="11">
        <v>0.89</v>
      </c>
      <c r="E227" s="47">
        <f t="shared" si="3"/>
        <v>26238.063300000002</v>
      </c>
    </row>
    <row r="228" spans="1:5" x14ac:dyDescent="0.25">
      <c r="A228" s="11"/>
      <c r="B228" s="11" t="s">
        <v>616</v>
      </c>
      <c r="C228" s="14" t="s">
        <v>53</v>
      </c>
      <c r="D228" s="11">
        <v>0.53</v>
      </c>
      <c r="E228" s="47">
        <f t="shared" si="3"/>
        <v>15624.914100000002</v>
      </c>
    </row>
    <row r="229" spans="1:5" ht="30" x14ac:dyDescent="0.25">
      <c r="A229" s="11"/>
      <c r="B229" s="11" t="s">
        <v>617</v>
      </c>
      <c r="C229" s="14" t="s">
        <v>618</v>
      </c>
      <c r="D229" s="17">
        <v>4.07</v>
      </c>
      <c r="E229" s="47">
        <f t="shared" si="3"/>
        <v>119987.54790000002</v>
      </c>
    </row>
    <row r="230" spans="1:5" ht="30" x14ac:dyDescent="0.25">
      <c r="A230" s="11"/>
      <c r="B230" s="11" t="s">
        <v>619</v>
      </c>
      <c r="C230" s="14" t="s">
        <v>620</v>
      </c>
      <c r="D230" s="11">
        <v>1</v>
      </c>
      <c r="E230" s="47">
        <f t="shared" si="3"/>
        <v>29480.97</v>
      </c>
    </row>
    <row r="231" spans="1:5" x14ac:dyDescent="0.25">
      <c r="A231" s="11"/>
      <c r="B231" s="11" t="s">
        <v>621</v>
      </c>
      <c r="C231" s="14" t="s">
        <v>622</v>
      </c>
      <c r="D231" s="11">
        <v>2.0499999999999998</v>
      </c>
      <c r="E231" s="47">
        <f t="shared" si="3"/>
        <v>60435.988499999999</v>
      </c>
    </row>
    <row r="232" spans="1:5" ht="30" x14ac:dyDescent="0.25">
      <c r="A232" s="11"/>
      <c r="B232" s="11" t="s">
        <v>623</v>
      </c>
      <c r="C232" s="14" t="s">
        <v>624</v>
      </c>
      <c r="D232" s="11">
        <v>1.54</v>
      </c>
      <c r="E232" s="47">
        <f t="shared" si="3"/>
        <v>45400.693800000001</v>
      </c>
    </row>
    <row r="233" spans="1:5" ht="30" x14ac:dyDescent="0.25">
      <c r="A233" s="11"/>
      <c r="B233" s="11" t="s">
        <v>625</v>
      </c>
      <c r="C233" s="14" t="s">
        <v>626</v>
      </c>
      <c r="D233" s="11">
        <v>1.92</v>
      </c>
      <c r="E233" s="47">
        <f t="shared" si="3"/>
        <v>56603.462399999997</v>
      </c>
    </row>
    <row r="234" spans="1:5" ht="30" x14ac:dyDescent="0.25">
      <c r="A234" s="11"/>
      <c r="B234" s="11" t="s">
        <v>627</v>
      </c>
      <c r="C234" s="14" t="s">
        <v>628</v>
      </c>
      <c r="D234" s="11">
        <v>2.56</v>
      </c>
      <c r="E234" s="47">
        <f t="shared" si="3"/>
        <v>75471.283200000005</v>
      </c>
    </row>
    <row r="235" spans="1:5" ht="30" x14ac:dyDescent="0.25">
      <c r="A235" s="11"/>
      <c r="B235" s="11" t="s">
        <v>629</v>
      </c>
      <c r="C235" s="14" t="s">
        <v>630</v>
      </c>
      <c r="D235" s="11">
        <v>4.12</v>
      </c>
      <c r="E235" s="47">
        <f t="shared" si="3"/>
        <v>121461.59640000001</v>
      </c>
    </row>
    <row r="236" spans="1:5" x14ac:dyDescent="0.25">
      <c r="A236" s="11"/>
      <c r="B236" s="11" t="s">
        <v>631</v>
      </c>
      <c r="C236" s="14" t="s">
        <v>632</v>
      </c>
      <c r="D236" s="11">
        <v>0.99</v>
      </c>
      <c r="E236" s="47">
        <f t="shared" si="3"/>
        <v>29186.1603</v>
      </c>
    </row>
    <row r="237" spans="1:5" x14ac:dyDescent="0.25">
      <c r="A237" s="11"/>
      <c r="B237" s="11" t="s">
        <v>633</v>
      </c>
      <c r="C237" s="14" t="s">
        <v>634</v>
      </c>
      <c r="D237" s="11">
        <v>1.52</v>
      </c>
      <c r="E237" s="47">
        <f t="shared" si="3"/>
        <v>44811.074400000005</v>
      </c>
    </row>
    <row r="238" spans="1:5" ht="30" x14ac:dyDescent="0.25">
      <c r="A238" s="11"/>
      <c r="B238" s="11" t="s">
        <v>635</v>
      </c>
      <c r="C238" s="14" t="s">
        <v>636</v>
      </c>
      <c r="D238" s="11">
        <v>0.69</v>
      </c>
      <c r="E238" s="47">
        <f t="shared" si="3"/>
        <v>20341.869299999998</v>
      </c>
    </row>
    <row r="239" spans="1:5" ht="30" x14ac:dyDescent="0.25">
      <c r="A239" s="11"/>
      <c r="B239" s="11" t="s">
        <v>637</v>
      </c>
      <c r="C239" s="14" t="s">
        <v>638</v>
      </c>
      <c r="D239" s="11">
        <v>0.56000000000000005</v>
      </c>
      <c r="E239" s="47">
        <f t="shared" si="3"/>
        <v>16509.343200000003</v>
      </c>
    </row>
    <row r="240" spans="1:5" x14ac:dyDescent="0.25">
      <c r="A240" s="11"/>
      <c r="B240" s="11" t="s">
        <v>639</v>
      </c>
      <c r="C240" s="14" t="s">
        <v>640</v>
      </c>
      <c r="D240" s="11">
        <v>0.74</v>
      </c>
      <c r="E240" s="47">
        <f t="shared" si="3"/>
        <v>21815.917799999999</v>
      </c>
    </row>
    <row r="241" spans="1:5" ht="30" x14ac:dyDescent="0.25">
      <c r="A241" s="11"/>
      <c r="B241" s="11" t="s">
        <v>641</v>
      </c>
      <c r="C241" s="14" t="s">
        <v>642</v>
      </c>
      <c r="D241" s="11">
        <v>1.44</v>
      </c>
      <c r="E241" s="47">
        <f t="shared" si="3"/>
        <v>42452.596799999999</v>
      </c>
    </row>
    <row r="242" spans="1:5" x14ac:dyDescent="0.25">
      <c r="A242" s="11"/>
      <c r="B242" s="11" t="s">
        <v>643</v>
      </c>
      <c r="C242" s="14" t="s">
        <v>644</v>
      </c>
      <c r="D242" s="11">
        <v>7.07</v>
      </c>
      <c r="E242" s="47">
        <f t="shared" si="3"/>
        <v>208430.45790000001</v>
      </c>
    </row>
    <row r="243" spans="1:5" x14ac:dyDescent="0.25">
      <c r="A243" s="11"/>
      <c r="B243" s="11" t="s">
        <v>645</v>
      </c>
      <c r="C243" s="14" t="s">
        <v>646</v>
      </c>
      <c r="D243" s="11">
        <v>4.46</v>
      </c>
      <c r="E243" s="47">
        <f t="shared" si="3"/>
        <v>131485.1262</v>
      </c>
    </row>
    <row r="244" spans="1:5" x14ac:dyDescent="0.25">
      <c r="A244" s="11"/>
      <c r="B244" s="11" t="s">
        <v>647</v>
      </c>
      <c r="C244" s="14" t="s">
        <v>54</v>
      </c>
      <c r="D244" s="11">
        <v>0.79</v>
      </c>
      <c r="E244" s="47">
        <f t="shared" si="3"/>
        <v>23289.966300000004</v>
      </c>
    </row>
    <row r="245" spans="1:5" x14ac:dyDescent="0.25">
      <c r="A245" s="11"/>
      <c r="B245" s="11" t="s">
        <v>648</v>
      </c>
      <c r="C245" s="14" t="s">
        <v>55</v>
      </c>
      <c r="D245" s="11">
        <v>0.93</v>
      </c>
      <c r="E245" s="47">
        <f t="shared" si="3"/>
        <v>27417.302100000001</v>
      </c>
    </row>
    <row r="246" spans="1:5" x14ac:dyDescent="0.25">
      <c r="A246" s="11"/>
      <c r="B246" s="11" t="s">
        <v>649</v>
      </c>
      <c r="C246" s="14" t="s">
        <v>56</v>
      </c>
      <c r="D246" s="11">
        <v>1.37</v>
      </c>
      <c r="E246" s="47">
        <f t="shared" si="3"/>
        <v>40388.928900000006</v>
      </c>
    </row>
    <row r="247" spans="1:5" x14ac:dyDescent="0.25">
      <c r="A247" s="11"/>
      <c r="B247" s="11" t="s">
        <v>650</v>
      </c>
      <c r="C247" s="14" t="s">
        <v>651</v>
      </c>
      <c r="D247" s="11">
        <v>2.42</v>
      </c>
      <c r="E247" s="47">
        <f t="shared" si="3"/>
        <v>71343.947400000005</v>
      </c>
    </row>
    <row r="248" spans="1:5" x14ac:dyDescent="0.25">
      <c r="A248" s="11"/>
      <c r="B248" s="11" t="s">
        <v>652</v>
      </c>
      <c r="C248" s="14" t="s">
        <v>653</v>
      </c>
      <c r="D248" s="11">
        <v>3.15</v>
      </c>
      <c r="E248" s="47">
        <f t="shared" si="3"/>
        <v>92865.055500000002</v>
      </c>
    </row>
    <row r="249" spans="1:5" ht="30" x14ac:dyDescent="0.25">
      <c r="A249" s="11"/>
      <c r="B249" s="11" t="s">
        <v>654</v>
      </c>
      <c r="C249" s="14" t="s">
        <v>655</v>
      </c>
      <c r="D249" s="11">
        <v>0.86</v>
      </c>
      <c r="E249" s="47">
        <f t="shared" si="3"/>
        <v>25353.6342</v>
      </c>
    </row>
    <row r="250" spans="1:5" x14ac:dyDescent="0.25">
      <c r="A250" s="11"/>
      <c r="B250" s="11" t="s">
        <v>656</v>
      </c>
      <c r="C250" s="14" t="s">
        <v>657</v>
      </c>
      <c r="D250" s="11">
        <v>0.49</v>
      </c>
      <c r="E250" s="47">
        <f t="shared" si="3"/>
        <v>14445.675300000001</v>
      </c>
    </row>
    <row r="251" spans="1:5" ht="45" x14ac:dyDescent="0.25">
      <c r="A251" s="11"/>
      <c r="B251" s="11" t="s">
        <v>658</v>
      </c>
      <c r="C251" s="14" t="s">
        <v>659</v>
      </c>
      <c r="D251" s="11">
        <v>0.64</v>
      </c>
      <c r="E251" s="47">
        <f t="shared" si="3"/>
        <v>18867.820800000001</v>
      </c>
    </row>
    <row r="252" spans="1:5" x14ac:dyDescent="0.25">
      <c r="A252" s="11"/>
      <c r="B252" s="11" t="s">
        <v>660</v>
      </c>
      <c r="C252" s="14" t="s">
        <v>661</v>
      </c>
      <c r="D252" s="11">
        <v>0.73</v>
      </c>
      <c r="E252" s="47">
        <f t="shared" ref="E252:E315" si="4">$D$7*D252</f>
        <v>21521.108100000001</v>
      </c>
    </row>
    <row r="253" spans="1:5" ht="30" x14ac:dyDescent="0.25">
      <c r="A253" s="11"/>
      <c r="B253" s="11" t="s">
        <v>662</v>
      </c>
      <c r="C253" s="14" t="s">
        <v>663</v>
      </c>
      <c r="D253" s="11">
        <v>0.67</v>
      </c>
      <c r="E253" s="47">
        <f t="shared" si="4"/>
        <v>19752.249900000003</v>
      </c>
    </row>
    <row r="254" spans="1:5" x14ac:dyDescent="0.25">
      <c r="A254" s="11"/>
      <c r="B254" s="11" t="s">
        <v>664</v>
      </c>
      <c r="C254" s="14" t="s">
        <v>57</v>
      </c>
      <c r="D254" s="11">
        <v>1.2</v>
      </c>
      <c r="E254" s="47">
        <f t="shared" si="4"/>
        <v>35377.163999999997</v>
      </c>
    </row>
    <row r="255" spans="1:5" x14ac:dyDescent="0.25">
      <c r="A255" s="11"/>
      <c r="B255" s="11" t="s">
        <v>665</v>
      </c>
      <c r="C255" s="14" t="s">
        <v>58</v>
      </c>
      <c r="D255" s="11">
        <v>1.42</v>
      </c>
      <c r="E255" s="47">
        <f t="shared" si="4"/>
        <v>41862.977399999996</v>
      </c>
    </row>
    <row r="256" spans="1:5" x14ac:dyDescent="0.25">
      <c r="A256" s="11"/>
      <c r="B256" s="11" t="s">
        <v>666</v>
      </c>
      <c r="C256" s="14" t="s">
        <v>667</v>
      </c>
      <c r="D256" s="11">
        <v>2.31</v>
      </c>
      <c r="E256" s="47">
        <f t="shared" si="4"/>
        <v>68101.040699999998</v>
      </c>
    </row>
    <row r="257" spans="1:5" x14ac:dyDescent="0.25">
      <c r="A257" s="11"/>
      <c r="B257" s="11" t="s">
        <v>668</v>
      </c>
      <c r="C257" s="14" t="s">
        <v>669</v>
      </c>
      <c r="D257" s="11">
        <v>3.12</v>
      </c>
      <c r="E257" s="47">
        <f t="shared" si="4"/>
        <v>91980.626400000008</v>
      </c>
    </row>
    <row r="258" spans="1:5" x14ac:dyDescent="0.25">
      <c r="A258" s="11"/>
      <c r="B258" s="11" t="s">
        <v>670</v>
      </c>
      <c r="C258" s="14" t="s">
        <v>59</v>
      </c>
      <c r="D258" s="11">
        <v>1.08</v>
      </c>
      <c r="E258" s="47">
        <f t="shared" si="4"/>
        <v>31839.447600000003</v>
      </c>
    </row>
    <row r="259" spans="1:5" x14ac:dyDescent="0.25">
      <c r="A259" s="11"/>
      <c r="B259" s="11" t="s">
        <v>671</v>
      </c>
      <c r="C259" s="14" t="s">
        <v>60</v>
      </c>
      <c r="D259" s="11">
        <v>1.1200000000000001</v>
      </c>
      <c r="E259" s="47">
        <f t="shared" si="4"/>
        <v>33018.686400000006</v>
      </c>
    </row>
    <row r="260" spans="1:5" x14ac:dyDescent="0.25">
      <c r="A260" s="11"/>
      <c r="B260" s="11" t="s">
        <v>672</v>
      </c>
      <c r="C260" s="14" t="s">
        <v>61</v>
      </c>
      <c r="D260" s="11">
        <v>1.62</v>
      </c>
      <c r="E260" s="47">
        <f t="shared" si="4"/>
        <v>47759.171400000007</v>
      </c>
    </row>
    <row r="261" spans="1:5" x14ac:dyDescent="0.25">
      <c r="A261" s="11"/>
      <c r="B261" s="11" t="s">
        <v>673</v>
      </c>
      <c r="C261" s="14" t="s">
        <v>674</v>
      </c>
      <c r="D261" s="11">
        <v>1.95</v>
      </c>
      <c r="E261" s="47">
        <f t="shared" si="4"/>
        <v>57487.891499999998</v>
      </c>
    </row>
    <row r="262" spans="1:5" x14ac:dyDescent="0.25">
      <c r="A262" s="11"/>
      <c r="B262" s="11" t="s">
        <v>675</v>
      </c>
      <c r="C262" s="14" t="s">
        <v>676</v>
      </c>
      <c r="D262" s="11">
        <v>2.14</v>
      </c>
      <c r="E262" s="47">
        <f t="shared" si="4"/>
        <v>63089.275800000003</v>
      </c>
    </row>
    <row r="263" spans="1:5" x14ac:dyDescent="0.25">
      <c r="A263" s="11"/>
      <c r="B263" s="11" t="s">
        <v>677</v>
      </c>
      <c r="C263" s="14" t="s">
        <v>678</v>
      </c>
      <c r="D263" s="11">
        <v>4.13</v>
      </c>
      <c r="E263" s="47">
        <f t="shared" si="4"/>
        <v>121756.40610000001</v>
      </c>
    </row>
    <row r="264" spans="1:5" x14ac:dyDescent="0.25">
      <c r="A264" s="11"/>
      <c r="B264" s="11" t="s">
        <v>679</v>
      </c>
      <c r="C264" s="14" t="s">
        <v>680</v>
      </c>
      <c r="D264" s="11">
        <v>0.61</v>
      </c>
      <c r="E264" s="47">
        <f t="shared" si="4"/>
        <v>17983.3917</v>
      </c>
    </row>
    <row r="265" spans="1:5" x14ac:dyDescent="0.25">
      <c r="A265" s="11"/>
      <c r="B265" s="11" t="s">
        <v>681</v>
      </c>
      <c r="C265" s="14" t="s">
        <v>62</v>
      </c>
      <c r="D265" s="11">
        <v>0.55000000000000004</v>
      </c>
      <c r="E265" s="47">
        <f t="shared" si="4"/>
        <v>16214.533500000001</v>
      </c>
    </row>
    <row r="266" spans="1:5" x14ac:dyDescent="0.25">
      <c r="A266" s="11"/>
      <c r="B266" s="11" t="s">
        <v>682</v>
      </c>
      <c r="C266" s="14" t="s">
        <v>63</v>
      </c>
      <c r="D266" s="11">
        <v>0.71</v>
      </c>
      <c r="E266" s="47">
        <f t="shared" si="4"/>
        <v>20931.488699999998</v>
      </c>
    </row>
    <row r="267" spans="1:5" x14ac:dyDescent="0.25">
      <c r="A267" s="11"/>
      <c r="B267" s="11" t="s">
        <v>683</v>
      </c>
      <c r="C267" s="14" t="s">
        <v>64</v>
      </c>
      <c r="D267" s="11">
        <v>1.38</v>
      </c>
      <c r="E267" s="47">
        <f t="shared" si="4"/>
        <v>40683.738599999997</v>
      </c>
    </row>
    <row r="268" spans="1:5" x14ac:dyDescent="0.25">
      <c r="A268" s="11"/>
      <c r="B268" s="11" t="s">
        <v>684</v>
      </c>
      <c r="C268" s="14" t="s">
        <v>685</v>
      </c>
      <c r="D268" s="11">
        <v>2.41</v>
      </c>
      <c r="E268" s="47">
        <f t="shared" si="4"/>
        <v>71049.137700000007</v>
      </c>
    </row>
    <row r="269" spans="1:5" x14ac:dyDescent="0.25">
      <c r="A269" s="11"/>
      <c r="B269" s="11" t="s">
        <v>686</v>
      </c>
      <c r="C269" s="14" t="s">
        <v>687</v>
      </c>
      <c r="D269" s="11">
        <v>1.43</v>
      </c>
      <c r="E269" s="47">
        <f t="shared" si="4"/>
        <v>42157.787100000001</v>
      </c>
    </row>
    <row r="270" spans="1:5" x14ac:dyDescent="0.25">
      <c r="A270" s="11"/>
      <c r="B270" s="11" t="s">
        <v>688</v>
      </c>
      <c r="C270" s="14" t="s">
        <v>689</v>
      </c>
      <c r="D270" s="11">
        <v>1.83</v>
      </c>
      <c r="E270" s="47">
        <f t="shared" si="4"/>
        <v>53950.175100000008</v>
      </c>
    </row>
    <row r="271" spans="1:5" x14ac:dyDescent="0.25">
      <c r="A271" s="11"/>
      <c r="B271" s="11" t="s">
        <v>690</v>
      </c>
      <c r="C271" s="14" t="s">
        <v>691</v>
      </c>
      <c r="D271" s="11">
        <v>2.16</v>
      </c>
      <c r="E271" s="47">
        <f t="shared" si="4"/>
        <v>63678.895200000006</v>
      </c>
    </row>
    <row r="272" spans="1:5" x14ac:dyDescent="0.25">
      <c r="A272" s="11"/>
      <c r="B272" s="11" t="s">
        <v>692</v>
      </c>
      <c r="C272" s="14" t="s">
        <v>693</v>
      </c>
      <c r="D272" s="11">
        <v>1.81</v>
      </c>
      <c r="E272" s="47">
        <f t="shared" si="4"/>
        <v>53360.555700000004</v>
      </c>
    </row>
    <row r="273" spans="1:5" x14ac:dyDescent="0.25">
      <c r="A273" s="11"/>
      <c r="B273" s="11" t="s">
        <v>694</v>
      </c>
      <c r="C273" s="14" t="s">
        <v>695</v>
      </c>
      <c r="D273" s="11">
        <v>2.67</v>
      </c>
      <c r="E273" s="47">
        <f t="shared" si="4"/>
        <v>78714.189899999998</v>
      </c>
    </row>
    <row r="274" spans="1:5" ht="30" x14ac:dyDescent="0.25">
      <c r="A274" s="11"/>
      <c r="B274" s="11" t="s">
        <v>696</v>
      </c>
      <c r="C274" s="14" t="s">
        <v>697</v>
      </c>
      <c r="D274" s="11">
        <v>0.73</v>
      </c>
      <c r="E274" s="47">
        <f t="shared" si="4"/>
        <v>21521.108100000001</v>
      </c>
    </row>
    <row r="275" spans="1:5" x14ac:dyDescent="0.25">
      <c r="A275" s="11"/>
      <c r="B275" s="11" t="s">
        <v>698</v>
      </c>
      <c r="C275" s="14" t="s">
        <v>699</v>
      </c>
      <c r="D275" s="11">
        <v>0.76</v>
      </c>
      <c r="E275" s="47">
        <f t="shared" si="4"/>
        <v>22405.537200000002</v>
      </c>
    </row>
    <row r="276" spans="1:5" x14ac:dyDescent="0.25">
      <c r="A276" s="11"/>
      <c r="B276" s="11" t="s">
        <v>700</v>
      </c>
      <c r="C276" s="14" t="s">
        <v>701</v>
      </c>
      <c r="D276" s="11">
        <v>2.42</v>
      </c>
      <c r="E276" s="47">
        <f t="shared" si="4"/>
        <v>71343.947400000005</v>
      </c>
    </row>
    <row r="277" spans="1:5" x14ac:dyDescent="0.25">
      <c r="A277" s="11"/>
      <c r="B277" s="11" t="s">
        <v>702</v>
      </c>
      <c r="C277" s="14" t="s">
        <v>703</v>
      </c>
      <c r="D277" s="11">
        <v>3.51</v>
      </c>
      <c r="E277" s="47">
        <f t="shared" si="4"/>
        <v>103478.2047</v>
      </c>
    </row>
    <row r="278" spans="1:5" x14ac:dyDescent="0.25">
      <c r="A278" s="11"/>
      <c r="B278" s="11" t="s">
        <v>704</v>
      </c>
      <c r="C278" s="14" t="s">
        <v>705</v>
      </c>
      <c r="D278" s="11">
        <v>4.0199999999999996</v>
      </c>
      <c r="E278" s="47">
        <f t="shared" si="4"/>
        <v>118513.49939999999</v>
      </c>
    </row>
    <row r="279" spans="1:5" ht="30" x14ac:dyDescent="0.25">
      <c r="A279" s="11"/>
      <c r="B279" s="11" t="s">
        <v>706</v>
      </c>
      <c r="C279" s="14" t="s">
        <v>707</v>
      </c>
      <c r="D279" s="11">
        <v>0.84</v>
      </c>
      <c r="E279" s="47">
        <f t="shared" si="4"/>
        <v>24764.014800000001</v>
      </c>
    </row>
    <row r="280" spans="1:5" ht="30" x14ac:dyDescent="0.25">
      <c r="A280" s="11"/>
      <c r="B280" s="11" t="s">
        <v>708</v>
      </c>
      <c r="C280" s="14" t="s">
        <v>709</v>
      </c>
      <c r="D280" s="11">
        <v>0.5</v>
      </c>
      <c r="E280" s="47">
        <f t="shared" si="4"/>
        <v>14740.485000000001</v>
      </c>
    </row>
    <row r="281" spans="1:5" x14ac:dyDescent="0.25">
      <c r="A281" s="11"/>
      <c r="B281" s="11" t="s">
        <v>710</v>
      </c>
      <c r="C281" s="14" t="s">
        <v>711</v>
      </c>
      <c r="D281" s="11">
        <v>0.37</v>
      </c>
      <c r="E281" s="47">
        <f t="shared" si="4"/>
        <v>10907.9589</v>
      </c>
    </row>
    <row r="282" spans="1:5" x14ac:dyDescent="0.25">
      <c r="A282" s="11"/>
      <c r="B282" s="11" t="s">
        <v>712</v>
      </c>
      <c r="C282" s="14" t="s">
        <v>713</v>
      </c>
      <c r="D282" s="11">
        <v>1.19</v>
      </c>
      <c r="E282" s="47">
        <f t="shared" si="4"/>
        <v>35082.354299999999</v>
      </c>
    </row>
    <row r="283" spans="1:5" x14ac:dyDescent="0.25">
      <c r="A283" s="11"/>
      <c r="B283" s="11" t="s">
        <v>714</v>
      </c>
      <c r="C283" s="14" t="s">
        <v>715</v>
      </c>
      <c r="D283" s="11">
        <v>1.1499999999999999</v>
      </c>
      <c r="E283" s="47">
        <f t="shared" si="4"/>
        <v>33903.1155</v>
      </c>
    </row>
    <row r="284" spans="1:5" x14ac:dyDescent="0.25">
      <c r="A284" s="11"/>
      <c r="B284" s="11" t="s">
        <v>716</v>
      </c>
      <c r="C284" s="14" t="s">
        <v>717</v>
      </c>
      <c r="D284" s="11">
        <v>1.43</v>
      </c>
      <c r="E284" s="47">
        <f t="shared" si="4"/>
        <v>42157.787100000001</v>
      </c>
    </row>
    <row r="285" spans="1:5" x14ac:dyDescent="0.25">
      <c r="A285" s="11"/>
      <c r="B285" s="11" t="s">
        <v>718</v>
      </c>
      <c r="C285" s="14" t="s">
        <v>719</v>
      </c>
      <c r="D285" s="11">
        <v>3</v>
      </c>
      <c r="E285" s="47">
        <f t="shared" si="4"/>
        <v>88442.91</v>
      </c>
    </row>
    <row r="286" spans="1:5" x14ac:dyDescent="0.25">
      <c r="A286" s="11"/>
      <c r="B286" s="11" t="s">
        <v>720</v>
      </c>
      <c r="C286" s="14" t="s">
        <v>721</v>
      </c>
      <c r="D286" s="11">
        <v>4.3</v>
      </c>
      <c r="E286" s="47">
        <f t="shared" si="4"/>
        <v>126768.171</v>
      </c>
    </row>
    <row r="287" spans="1:5" x14ac:dyDescent="0.25">
      <c r="A287" s="11"/>
      <c r="B287" s="11" t="s">
        <v>722</v>
      </c>
      <c r="C287" s="14" t="s">
        <v>723</v>
      </c>
      <c r="D287" s="11">
        <v>2.42</v>
      </c>
      <c r="E287" s="47">
        <f t="shared" si="4"/>
        <v>71343.947400000005</v>
      </c>
    </row>
    <row r="288" spans="1:5" x14ac:dyDescent="0.25">
      <c r="A288" s="11"/>
      <c r="B288" s="11" t="s">
        <v>724</v>
      </c>
      <c r="C288" s="14" t="s">
        <v>725</v>
      </c>
      <c r="D288" s="11">
        <v>2.69</v>
      </c>
      <c r="E288" s="47">
        <f t="shared" si="4"/>
        <v>79303.809300000008</v>
      </c>
    </row>
    <row r="289" spans="1:5" x14ac:dyDescent="0.25">
      <c r="A289" s="11"/>
      <c r="B289" s="11" t="s">
        <v>726</v>
      </c>
      <c r="C289" s="14" t="s">
        <v>727</v>
      </c>
      <c r="D289" s="11">
        <v>4.12</v>
      </c>
      <c r="E289" s="47">
        <f t="shared" si="4"/>
        <v>121461.59640000001</v>
      </c>
    </row>
    <row r="290" spans="1:5" x14ac:dyDescent="0.25">
      <c r="A290" s="11"/>
      <c r="B290" s="11" t="s">
        <v>728</v>
      </c>
      <c r="C290" s="14" t="s">
        <v>65</v>
      </c>
      <c r="D290" s="11">
        <v>1.1599999999999999</v>
      </c>
      <c r="E290" s="47">
        <f t="shared" si="4"/>
        <v>34197.925199999998</v>
      </c>
    </row>
    <row r="291" spans="1:5" x14ac:dyDescent="0.25">
      <c r="A291" s="11"/>
      <c r="B291" s="11" t="s">
        <v>729</v>
      </c>
      <c r="C291" s="14" t="s">
        <v>66</v>
      </c>
      <c r="D291" s="11">
        <v>1.95</v>
      </c>
      <c r="E291" s="47">
        <f t="shared" si="4"/>
        <v>57487.891499999998</v>
      </c>
    </row>
    <row r="292" spans="1:5" x14ac:dyDescent="0.25">
      <c r="A292" s="11"/>
      <c r="B292" s="11" t="s">
        <v>730</v>
      </c>
      <c r="C292" s="14" t="s">
        <v>731</v>
      </c>
      <c r="D292" s="11">
        <v>2.46</v>
      </c>
      <c r="E292" s="47">
        <f t="shared" si="4"/>
        <v>72523.186199999996</v>
      </c>
    </row>
    <row r="293" spans="1:5" x14ac:dyDescent="0.25">
      <c r="A293" s="11"/>
      <c r="B293" s="11" t="s">
        <v>732</v>
      </c>
      <c r="C293" s="14" t="s">
        <v>733</v>
      </c>
      <c r="D293" s="11">
        <v>0.73</v>
      </c>
      <c r="E293" s="47">
        <f t="shared" si="4"/>
        <v>21521.108100000001</v>
      </c>
    </row>
    <row r="294" spans="1:5" x14ac:dyDescent="0.25">
      <c r="A294" s="11"/>
      <c r="B294" s="11" t="s">
        <v>734</v>
      </c>
      <c r="C294" s="14" t="s">
        <v>735</v>
      </c>
      <c r="D294" s="11">
        <v>0.91</v>
      </c>
      <c r="E294" s="47">
        <f t="shared" si="4"/>
        <v>26827.682700000001</v>
      </c>
    </row>
    <row r="295" spans="1:5" x14ac:dyDescent="0.25">
      <c r="A295" s="11"/>
      <c r="B295" s="11" t="s">
        <v>736</v>
      </c>
      <c r="C295" s="14" t="s">
        <v>67</v>
      </c>
      <c r="D295" s="11">
        <v>0.86</v>
      </c>
      <c r="E295" s="47">
        <f t="shared" si="4"/>
        <v>25353.6342</v>
      </c>
    </row>
    <row r="296" spans="1:5" x14ac:dyDescent="0.25">
      <c r="A296" s="11"/>
      <c r="B296" s="11" t="s">
        <v>737</v>
      </c>
      <c r="C296" s="14" t="s">
        <v>68</v>
      </c>
      <c r="D296" s="11">
        <v>1.24</v>
      </c>
      <c r="E296" s="47">
        <f t="shared" si="4"/>
        <v>36556.402800000003</v>
      </c>
    </row>
    <row r="297" spans="1:5" x14ac:dyDescent="0.25">
      <c r="A297" s="11"/>
      <c r="B297" s="11" t="s">
        <v>738</v>
      </c>
      <c r="C297" s="14" t="s">
        <v>69</v>
      </c>
      <c r="D297" s="11">
        <v>1.78</v>
      </c>
      <c r="E297" s="47">
        <f t="shared" si="4"/>
        <v>52476.126600000003</v>
      </c>
    </row>
    <row r="298" spans="1:5" x14ac:dyDescent="0.25">
      <c r="A298" s="11"/>
      <c r="B298" s="11" t="s">
        <v>739</v>
      </c>
      <c r="C298" s="14" t="s">
        <v>740</v>
      </c>
      <c r="D298" s="11">
        <v>5.6</v>
      </c>
      <c r="E298" s="47">
        <f t="shared" si="4"/>
        <v>165093.432</v>
      </c>
    </row>
    <row r="299" spans="1:5" x14ac:dyDescent="0.25">
      <c r="A299" s="11"/>
      <c r="B299" s="11" t="s">
        <v>741</v>
      </c>
      <c r="C299" s="14" t="s">
        <v>70</v>
      </c>
      <c r="D299" s="11">
        <v>1.1299999999999999</v>
      </c>
      <c r="E299" s="47">
        <f t="shared" si="4"/>
        <v>33313.496099999997</v>
      </c>
    </row>
    <row r="300" spans="1:5" x14ac:dyDescent="0.25">
      <c r="A300" s="11"/>
      <c r="B300" s="11" t="s">
        <v>742</v>
      </c>
      <c r="C300" s="14" t="s">
        <v>71</v>
      </c>
      <c r="D300" s="11">
        <v>1.19</v>
      </c>
      <c r="E300" s="47">
        <f t="shared" si="4"/>
        <v>35082.354299999999</v>
      </c>
    </row>
    <row r="301" spans="1:5" x14ac:dyDescent="0.25">
      <c r="A301" s="11"/>
      <c r="B301" s="11" t="s">
        <v>743</v>
      </c>
      <c r="C301" s="14" t="s">
        <v>744</v>
      </c>
      <c r="D301" s="11">
        <v>2.13</v>
      </c>
      <c r="E301" s="47">
        <f t="shared" si="4"/>
        <v>62794.466099999998</v>
      </c>
    </row>
    <row r="302" spans="1:5" x14ac:dyDescent="0.25">
      <c r="A302" s="11"/>
      <c r="B302" s="11" t="s">
        <v>745</v>
      </c>
      <c r="C302" s="14" t="s">
        <v>746</v>
      </c>
      <c r="D302" s="11">
        <v>1.17</v>
      </c>
      <c r="E302" s="47">
        <f t="shared" si="4"/>
        <v>34492.734899999996</v>
      </c>
    </row>
    <row r="303" spans="1:5" x14ac:dyDescent="0.25">
      <c r="A303" s="11"/>
      <c r="B303" s="11" t="s">
        <v>747</v>
      </c>
      <c r="C303" s="14" t="s">
        <v>748</v>
      </c>
      <c r="D303" s="11">
        <v>2.91</v>
      </c>
      <c r="E303" s="47">
        <f t="shared" si="4"/>
        <v>85789.622700000007</v>
      </c>
    </row>
    <row r="304" spans="1:5" x14ac:dyDescent="0.25">
      <c r="A304" s="11"/>
      <c r="B304" s="11" t="s">
        <v>749</v>
      </c>
      <c r="C304" s="14" t="s">
        <v>750</v>
      </c>
      <c r="D304" s="11">
        <v>1.21</v>
      </c>
      <c r="E304" s="47">
        <f t="shared" si="4"/>
        <v>35671.973700000002</v>
      </c>
    </row>
    <row r="305" spans="1:5" x14ac:dyDescent="0.25">
      <c r="A305" s="11"/>
      <c r="B305" s="11" t="s">
        <v>751</v>
      </c>
      <c r="C305" s="14" t="s">
        <v>752</v>
      </c>
      <c r="D305" s="11">
        <v>2.0299999999999998</v>
      </c>
      <c r="E305" s="47">
        <f t="shared" si="4"/>
        <v>59846.369099999996</v>
      </c>
    </row>
    <row r="306" spans="1:5" x14ac:dyDescent="0.25">
      <c r="A306" s="11"/>
      <c r="B306" s="11" t="s">
        <v>753</v>
      </c>
      <c r="C306" s="14" t="s">
        <v>754</v>
      </c>
      <c r="D306" s="11">
        <v>3.54</v>
      </c>
      <c r="E306" s="47">
        <f t="shared" si="4"/>
        <v>104362.63380000001</v>
      </c>
    </row>
    <row r="307" spans="1:5" x14ac:dyDescent="0.25">
      <c r="A307" s="11"/>
      <c r="B307" s="11" t="s">
        <v>755</v>
      </c>
      <c r="C307" s="14" t="s">
        <v>756</v>
      </c>
      <c r="D307" s="11">
        <v>5.2</v>
      </c>
      <c r="E307" s="47">
        <f t="shared" si="4"/>
        <v>153301.04400000002</v>
      </c>
    </row>
    <row r="308" spans="1:5" x14ac:dyDescent="0.25">
      <c r="A308" s="11"/>
      <c r="B308" s="11" t="s">
        <v>757</v>
      </c>
      <c r="C308" s="14" t="s">
        <v>758</v>
      </c>
      <c r="D308" s="11">
        <v>11.11</v>
      </c>
      <c r="E308" s="47">
        <f t="shared" si="4"/>
        <v>327533.57669999998</v>
      </c>
    </row>
    <row r="309" spans="1:5" x14ac:dyDescent="0.25">
      <c r="A309" s="11"/>
      <c r="B309" s="11" t="s">
        <v>759</v>
      </c>
      <c r="C309" s="14" t="s">
        <v>760</v>
      </c>
      <c r="D309" s="17">
        <v>14.07</v>
      </c>
      <c r="E309" s="47">
        <f t="shared" si="4"/>
        <v>414797.24790000002</v>
      </c>
    </row>
    <row r="310" spans="1:5" ht="30" x14ac:dyDescent="0.25">
      <c r="A310" s="11"/>
      <c r="B310" s="11" t="s">
        <v>761</v>
      </c>
      <c r="C310" s="14" t="s">
        <v>72</v>
      </c>
      <c r="D310" s="11">
        <v>0.89</v>
      </c>
      <c r="E310" s="47">
        <f t="shared" si="4"/>
        <v>26238.063300000002</v>
      </c>
    </row>
    <row r="311" spans="1:5" x14ac:dyDescent="0.25">
      <c r="A311" s="11"/>
      <c r="B311" s="11" t="s">
        <v>762</v>
      </c>
      <c r="C311" s="14" t="s">
        <v>73</v>
      </c>
      <c r="D311" s="11">
        <v>0.74</v>
      </c>
      <c r="E311" s="47">
        <f>$D$7*D311</f>
        <v>21815.917799999999</v>
      </c>
    </row>
    <row r="312" spans="1:5" x14ac:dyDescent="0.25">
      <c r="A312" s="11"/>
      <c r="B312" s="11" t="s">
        <v>763</v>
      </c>
      <c r="C312" s="14" t="s">
        <v>74</v>
      </c>
      <c r="D312" s="11">
        <v>1.27</v>
      </c>
      <c r="E312" s="47">
        <f t="shared" si="4"/>
        <v>37440.831900000005</v>
      </c>
    </row>
    <row r="313" spans="1:5" x14ac:dyDescent="0.25">
      <c r="A313" s="11"/>
      <c r="B313" s="11" t="s">
        <v>764</v>
      </c>
      <c r="C313" s="14" t="s">
        <v>765</v>
      </c>
      <c r="D313" s="11">
        <v>1.63</v>
      </c>
      <c r="E313" s="47">
        <f t="shared" si="4"/>
        <v>48053.981099999997</v>
      </c>
    </row>
    <row r="314" spans="1:5" x14ac:dyDescent="0.25">
      <c r="A314" s="11"/>
      <c r="B314" s="11" t="s">
        <v>766</v>
      </c>
      <c r="C314" s="14" t="s">
        <v>767</v>
      </c>
      <c r="D314" s="11">
        <v>1.9</v>
      </c>
      <c r="E314" s="47">
        <f t="shared" si="4"/>
        <v>56013.843000000001</v>
      </c>
    </row>
    <row r="315" spans="1:5" x14ac:dyDescent="0.25">
      <c r="A315" s="11"/>
      <c r="B315" s="11" t="s">
        <v>768</v>
      </c>
      <c r="C315" s="14" t="s">
        <v>769</v>
      </c>
      <c r="D315" s="11">
        <v>1.02</v>
      </c>
      <c r="E315" s="47">
        <f t="shared" si="4"/>
        <v>30070.589400000001</v>
      </c>
    </row>
    <row r="316" spans="1:5" x14ac:dyDescent="0.25">
      <c r="A316" s="11"/>
      <c r="B316" s="11" t="s">
        <v>770</v>
      </c>
      <c r="C316" s="14" t="s">
        <v>771</v>
      </c>
      <c r="D316" s="11">
        <v>1.49</v>
      </c>
      <c r="E316" s="47">
        <f t="shared" ref="E316:E333" si="5">$D$7*D316</f>
        <v>43926.645300000004</v>
      </c>
    </row>
    <row r="317" spans="1:5" x14ac:dyDescent="0.25">
      <c r="A317" s="11"/>
      <c r="B317" s="11" t="s">
        <v>772</v>
      </c>
      <c r="C317" s="14" t="s">
        <v>773</v>
      </c>
      <c r="D317" s="11">
        <v>2.14</v>
      </c>
      <c r="E317" s="47">
        <f t="shared" si="5"/>
        <v>63089.275800000003</v>
      </c>
    </row>
    <row r="318" spans="1:5" x14ac:dyDescent="0.25">
      <c r="A318" s="11"/>
      <c r="B318" s="11" t="s">
        <v>774</v>
      </c>
      <c r="C318" s="14" t="s">
        <v>775</v>
      </c>
      <c r="D318" s="11">
        <v>1.25</v>
      </c>
      <c r="E318" s="47">
        <f t="shared" si="5"/>
        <v>36851.212500000001</v>
      </c>
    </row>
    <row r="319" spans="1:5" x14ac:dyDescent="0.25">
      <c r="A319" s="11"/>
      <c r="B319" s="11" t="s">
        <v>776</v>
      </c>
      <c r="C319" s="14" t="s">
        <v>777</v>
      </c>
      <c r="D319" s="11">
        <v>2.76</v>
      </c>
      <c r="E319" s="47">
        <f t="shared" si="5"/>
        <v>81367.477199999994</v>
      </c>
    </row>
    <row r="320" spans="1:5" ht="30" x14ac:dyDescent="0.25">
      <c r="A320" s="11"/>
      <c r="B320" s="11" t="s">
        <v>778</v>
      </c>
      <c r="C320" s="14" t="s">
        <v>779</v>
      </c>
      <c r="D320" s="11">
        <v>0.76</v>
      </c>
      <c r="E320" s="47">
        <f t="shared" si="5"/>
        <v>22405.537200000002</v>
      </c>
    </row>
    <row r="321" spans="1:5" x14ac:dyDescent="0.25">
      <c r="A321" s="11"/>
      <c r="B321" s="11" t="s">
        <v>780</v>
      </c>
      <c r="C321" s="14" t="s">
        <v>781</v>
      </c>
      <c r="D321" s="11">
        <v>1.06</v>
      </c>
      <c r="E321" s="47">
        <f t="shared" si="5"/>
        <v>31249.828200000004</v>
      </c>
    </row>
    <row r="322" spans="1:5" x14ac:dyDescent="0.25">
      <c r="A322" s="11"/>
      <c r="B322" s="11" t="s">
        <v>782</v>
      </c>
      <c r="C322" s="14" t="s">
        <v>783</v>
      </c>
      <c r="D322" s="11">
        <v>1.1599999999999999</v>
      </c>
      <c r="E322" s="47">
        <f t="shared" si="5"/>
        <v>34197.925199999998</v>
      </c>
    </row>
    <row r="323" spans="1:5" x14ac:dyDescent="0.25">
      <c r="A323" s="11"/>
      <c r="B323" s="11" t="s">
        <v>784</v>
      </c>
      <c r="C323" s="14" t="s">
        <v>75</v>
      </c>
      <c r="D323" s="11">
        <v>3.32</v>
      </c>
      <c r="E323" s="47">
        <f t="shared" si="5"/>
        <v>97876.820399999997</v>
      </c>
    </row>
    <row r="324" spans="1:5" x14ac:dyDescent="0.25">
      <c r="A324" s="11"/>
      <c r="B324" s="11" t="s">
        <v>785</v>
      </c>
      <c r="C324" s="14" t="s">
        <v>76</v>
      </c>
      <c r="D324" s="11">
        <v>4.32</v>
      </c>
      <c r="E324" s="47">
        <f t="shared" si="5"/>
        <v>127357.79040000001</v>
      </c>
    </row>
    <row r="325" spans="1:5" x14ac:dyDescent="0.25">
      <c r="A325" s="11"/>
      <c r="B325" s="11" t="s">
        <v>786</v>
      </c>
      <c r="C325" s="14" t="s">
        <v>787</v>
      </c>
      <c r="D325" s="11">
        <v>3.5</v>
      </c>
      <c r="E325" s="47">
        <f t="shared" si="5"/>
        <v>103183.395</v>
      </c>
    </row>
    <row r="326" spans="1:5" ht="30" x14ac:dyDescent="0.25">
      <c r="A326" s="11"/>
      <c r="B326" s="11" t="s">
        <v>788</v>
      </c>
      <c r="C326" s="14" t="s">
        <v>77</v>
      </c>
      <c r="D326" s="11">
        <v>0.32</v>
      </c>
      <c r="E326" s="47">
        <f t="shared" si="5"/>
        <v>9433.9104000000007</v>
      </c>
    </row>
    <row r="327" spans="1:5" ht="30" x14ac:dyDescent="0.25">
      <c r="A327" s="11"/>
      <c r="B327" s="11" t="s">
        <v>789</v>
      </c>
      <c r="C327" s="14" t="s">
        <v>790</v>
      </c>
      <c r="D327" s="11">
        <v>0.46</v>
      </c>
      <c r="E327" s="47">
        <f t="shared" si="5"/>
        <v>13561.246200000001</v>
      </c>
    </row>
    <row r="328" spans="1:5" x14ac:dyDescent="0.25">
      <c r="A328" s="11"/>
      <c r="B328" s="11" t="s">
        <v>791</v>
      </c>
      <c r="C328" s="14" t="s">
        <v>78</v>
      </c>
      <c r="D328" s="11">
        <v>8.4</v>
      </c>
      <c r="E328" s="47">
        <f t="shared" si="5"/>
        <v>247640.14800000002</v>
      </c>
    </row>
    <row r="329" spans="1:5" x14ac:dyDescent="0.25">
      <c r="A329" s="11"/>
      <c r="B329" s="11" t="s">
        <v>792</v>
      </c>
      <c r="C329" s="14" t="s">
        <v>793</v>
      </c>
      <c r="D329" s="11">
        <v>2.3199999999999998</v>
      </c>
      <c r="E329" s="47">
        <f t="shared" si="5"/>
        <v>68395.850399999996</v>
      </c>
    </row>
    <row r="330" spans="1:5" ht="45" x14ac:dyDescent="0.25">
      <c r="A330" s="11"/>
      <c r="B330" s="11" t="s">
        <v>794</v>
      </c>
      <c r="C330" s="14" t="s">
        <v>795</v>
      </c>
      <c r="D330" s="11">
        <v>18.149999999999999</v>
      </c>
      <c r="E330" s="47">
        <f t="shared" si="5"/>
        <v>535079.60549999995</v>
      </c>
    </row>
    <row r="331" spans="1:5" x14ac:dyDescent="0.25">
      <c r="A331" s="11"/>
      <c r="B331" s="11" t="s">
        <v>796</v>
      </c>
      <c r="C331" s="14" t="s">
        <v>797</v>
      </c>
      <c r="D331" s="17">
        <v>2.0499999999999998</v>
      </c>
      <c r="E331" s="47">
        <f t="shared" si="5"/>
        <v>60435.988499999999</v>
      </c>
    </row>
    <row r="332" spans="1:5" x14ac:dyDescent="0.25">
      <c r="A332" s="11"/>
      <c r="B332" s="11" t="s">
        <v>798</v>
      </c>
      <c r="C332" s="14" t="s">
        <v>799</v>
      </c>
      <c r="D332" s="17">
        <v>7.81</v>
      </c>
      <c r="E332" s="47">
        <f t="shared" si="5"/>
        <v>230246.3757</v>
      </c>
    </row>
    <row r="333" spans="1:5" x14ac:dyDescent="0.25">
      <c r="A333" s="11"/>
      <c r="B333" s="11" t="s">
        <v>800</v>
      </c>
      <c r="C333" s="14" t="s">
        <v>801</v>
      </c>
      <c r="D333" s="17">
        <v>15.57</v>
      </c>
      <c r="E333" s="47">
        <f t="shared" si="5"/>
        <v>459018.70290000003</v>
      </c>
    </row>
    <row r="334" spans="1:5" ht="30" x14ac:dyDescent="0.25">
      <c r="A334" s="11"/>
      <c r="B334" s="11" t="s">
        <v>802</v>
      </c>
      <c r="C334" s="14" t="s">
        <v>803</v>
      </c>
      <c r="D334" s="17">
        <v>0.5</v>
      </c>
      <c r="E334" s="47">
        <f>$D$7*D334</f>
        <v>14740.485000000001</v>
      </c>
    </row>
    <row r="335" spans="1:5" ht="30" x14ac:dyDescent="0.25">
      <c r="A335" s="11"/>
      <c r="B335" s="19" t="s">
        <v>804</v>
      </c>
      <c r="C335" s="20" t="s">
        <v>79</v>
      </c>
      <c r="D335" s="19">
        <v>1.31</v>
      </c>
      <c r="E335" s="47">
        <f>$D$7*D335</f>
        <v>38620.070700000004</v>
      </c>
    </row>
    <row r="336" spans="1:5" ht="30" x14ac:dyDescent="0.25">
      <c r="A336" s="11"/>
      <c r="B336" s="19" t="s">
        <v>805</v>
      </c>
      <c r="C336" s="20" t="s">
        <v>80</v>
      </c>
      <c r="D336" s="19">
        <v>2.62</v>
      </c>
      <c r="E336" s="47">
        <f t="shared" ref="E336:E340" si="6">$D$7*D336</f>
        <v>77240.141400000008</v>
      </c>
    </row>
    <row r="337" spans="1:10" ht="30" x14ac:dyDescent="0.25">
      <c r="A337" s="11"/>
      <c r="B337" s="19" t="s">
        <v>806</v>
      </c>
      <c r="C337" s="20" t="s">
        <v>807</v>
      </c>
      <c r="D337" s="19">
        <v>1.82</v>
      </c>
      <c r="E337" s="47">
        <f t="shared" si="6"/>
        <v>53655.365400000002</v>
      </c>
    </row>
    <row r="338" spans="1:10" ht="30" x14ac:dyDescent="0.25">
      <c r="A338" s="11"/>
      <c r="B338" s="19" t="s">
        <v>808</v>
      </c>
      <c r="C338" s="20" t="s">
        <v>809</v>
      </c>
      <c r="D338" s="19">
        <v>3.13</v>
      </c>
      <c r="E338" s="47">
        <f t="shared" si="6"/>
        <v>92275.436100000006</v>
      </c>
    </row>
    <row r="339" spans="1:10" ht="30" x14ac:dyDescent="0.25">
      <c r="B339" s="19" t="s">
        <v>810</v>
      </c>
      <c r="C339" s="20" t="s">
        <v>811</v>
      </c>
      <c r="D339" s="49">
        <v>3.12</v>
      </c>
      <c r="E339" s="47">
        <f t="shared" si="6"/>
        <v>91980.626400000008</v>
      </c>
    </row>
    <row r="340" spans="1:10" ht="30" x14ac:dyDescent="0.25">
      <c r="B340" s="19" t="s">
        <v>812</v>
      </c>
      <c r="C340" s="20" t="s">
        <v>813</v>
      </c>
      <c r="D340" s="49">
        <v>4.43</v>
      </c>
      <c r="E340" s="47">
        <f t="shared" si="6"/>
        <v>130600.69709999999</v>
      </c>
    </row>
    <row r="341" spans="1:10" ht="30" x14ac:dyDescent="0.25">
      <c r="A341" s="11"/>
      <c r="B341" s="11" t="s">
        <v>814</v>
      </c>
      <c r="C341" s="14" t="s">
        <v>815</v>
      </c>
      <c r="D341" s="17">
        <v>8.6</v>
      </c>
      <c r="E341" s="47">
        <f>$D$7*D341*'прил 3'!D11</f>
        <v>243394.88832</v>
      </c>
      <c r="F341" s="21" t="s">
        <v>532</v>
      </c>
      <c r="G341" s="37"/>
      <c r="J341" s="48"/>
    </row>
    <row r="342" spans="1:10" ht="45" x14ac:dyDescent="0.25">
      <c r="A342" s="11"/>
      <c r="B342" s="11" t="s">
        <v>816</v>
      </c>
      <c r="C342" s="14" t="s">
        <v>81</v>
      </c>
      <c r="D342" s="17">
        <v>1.24</v>
      </c>
      <c r="E342" s="47">
        <f>$D$7*D342*'прил 3'!D12</f>
        <v>35094.146688000001</v>
      </c>
      <c r="F342" s="21" t="s">
        <v>532</v>
      </c>
      <c r="G342" s="37"/>
      <c r="J342" s="48"/>
    </row>
    <row r="343" spans="1:10" ht="45" x14ac:dyDescent="0.25">
      <c r="A343" s="11"/>
      <c r="B343" s="11" t="s">
        <v>817</v>
      </c>
      <c r="C343" s="14" t="s">
        <v>818</v>
      </c>
      <c r="D343" s="17">
        <v>1.67</v>
      </c>
      <c r="E343" s="47">
        <f>$D$7*D343*'прил 3'!D13</f>
        <v>47263.891103999995</v>
      </c>
      <c r="F343" s="21" t="s">
        <v>532</v>
      </c>
      <c r="G343" s="37"/>
      <c r="J343" s="48"/>
    </row>
    <row r="344" spans="1:10" ht="45" x14ac:dyDescent="0.25">
      <c r="A344" s="11"/>
      <c r="B344" s="11" t="s">
        <v>819</v>
      </c>
      <c r="C344" s="14" t="s">
        <v>820</v>
      </c>
      <c r="D344" s="17">
        <v>3.03</v>
      </c>
      <c r="E344" s="47">
        <f>$D$7*D344*'прил 3'!D14</f>
        <v>85754.245535999988</v>
      </c>
      <c r="F344" s="21" t="s">
        <v>532</v>
      </c>
      <c r="G344" s="37"/>
      <c r="J344" s="48"/>
    </row>
    <row r="345" spans="1:10" x14ac:dyDescent="0.25">
      <c r="A345" s="11"/>
      <c r="B345" s="11" t="s">
        <v>821</v>
      </c>
      <c r="C345" s="14" t="s">
        <v>82</v>
      </c>
      <c r="D345" s="17">
        <v>1.02</v>
      </c>
      <c r="E345" s="47">
        <f>$D$7*D345*'прил 3'!D15</f>
        <v>28867.765823999998</v>
      </c>
      <c r="F345" s="21" t="s">
        <v>532</v>
      </c>
      <c r="G345" s="37"/>
      <c r="J345" s="48"/>
    </row>
    <row r="346" spans="1:10" x14ac:dyDescent="0.25">
      <c r="A346" s="11"/>
      <c r="B346" s="11" t="s">
        <v>822</v>
      </c>
      <c r="C346" s="14" t="s">
        <v>823</v>
      </c>
      <c r="D346" s="17">
        <v>1.38</v>
      </c>
      <c r="E346" s="47">
        <f>$D$7*D346*'прил 3'!D16</f>
        <v>39056.389055999993</v>
      </c>
      <c r="F346" s="21" t="s">
        <v>532</v>
      </c>
      <c r="G346" s="37"/>
      <c r="J346" s="48"/>
    </row>
    <row r="347" spans="1:10" x14ac:dyDescent="0.25">
      <c r="A347" s="11"/>
      <c r="B347" s="11" t="s">
        <v>824</v>
      </c>
      <c r="C347" s="14" t="s">
        <v>825</v>
      </c>
      <c r="D347" s="17">
        <v>2</v>
      </c>
      <c r="E347" s="47">
        <f>$D$7*D347*'прил 3'!D17</f>
        <v>56603.462399999997</v>
      </c>
      <c r="F347" s="21" t="s">
        <v>532</v>
      </c>
      <c r="G347" s="37"/>
      <c r="J347" s="48"/>
    </row>
    <row r="348" spans="1:10" ht="30" x14ac:dyDescent="0.25">
      <c r="A348" s="11"/>
      <c r="B348" s="11" t="s">
        <v>826</v>
      </c>
      <c r="C348" s="14" t="s">
        <v>83</v>
      </c>
      <c r="D348" s="17">
        <v>0.59</v>
      </c>
      <c r="E348" s="47">
        <f>$D$7*D348*'прил 3'!D18</f>
        <v>16698.021408000001</v>
      </c>
      <c r="F348" s="21" t="s">
        <v>532</v>
      </c>
      <c r="G348" s="37"/>
      <c r="J348" s="48"/>
    </row>
    <row r="349" spans="1:10" ht="30" x14ac:dyDescent="0.25">
      <c r="A349" s="11"/>
      <c r="B349" s="11" t="s">
        <v>827</v>
      </c>
      <c r="C349" s="14" t="s">
        <v>828</v>
      </c>
      <c r="D349" s="17">
        <v>0.84</v>
      </c>
      <c r="E349" s="47">
        <f>$D$7*D349*'прил 3'!D19</f>
        <v>23773.454207999999</v>
      </c>
      <c r="F349" s="21" t="s">
        <v>532</v>
      </c>
      <c r="G349" s="37"/>
      <c r="J349" s="48"/>
    </row>
    <row r="350" spans="1:10" ht="30" x14ac:dyDescent="0.25">
      <c r="A350" s="11"/>
      <c r="B350" s="11" t="s">
        <v>829</v>
      </c>
      <c r="C350" s="14" t="s">
        <v>830</v>
      </c>
      <c r="D350" s="17">
        <v>1.17</v>
      </c>
      <c r="E350" s="47">
        <f>$D$7*D350*'прил 3'!D20</f>
        <v>33113.025503999997</v>
      </c>
      <c r="F350" s="21" t="s">
        <v>532</v>
      </c>
      <c r="G350" s="37"/>
      <c r="J350" s="48"/>
    </row>
    <row r="351" spans="1:10" ht="30" x14ac:dyDescent="0.25">
      <c r="A351" s="11"/>
      <c r="B351" s="11" t="s">
        <v>831</v>
      </c>
      <c r="C351" s="14" t="s">
        <v>84</v>
      </c>
      <c r="D351" s="17">
        <v>1.5</v>
      </c>
      <c r="E351" s="47">
        <f>$D$7*D351*'прил 3'!D21</f>
        <v>42452.596799999999</v>
      </c>
      <c r="F351" s="21" t="s">
        <v>532</v>
      </c>
      <c r="G351" s="37"/>
      <c r="J351" s="48"/>
    </row>
    <row r="352" spans="1:10" ht="30" x14ac:dyDescent="0.25">
      <c r="A352" s="11"/>
      <c r="B352" s="11" t="s">
        <v>832</v>
      </c>
      <c r="C352" s="14" t="s">
        <v>85</v>
      </c>
      <c r="D352" s="17">
        <v>1.8</v>
      </c>
      <c r="E352" s="47">
        <f>$D$7*D352*'прил 3'!D22</f>
        <v>50943.116160000005</v>
      </c>
      <c r="F352" s="21" t="s">
        <v>532</v>
      </c>
      <c r="G352" s="37"/>
      <c r="J352" s="48"/>
    </row>
    <row r="353" spans="1:10" ht="45" x14ac:dyDescent="0.25">
      <c r="A353" s="11"/>
      <c r="B353" s="11" t="s">
        <v>833</v>
      </c>
      <c r="C353" s="14" t="s">
        <v>834</v>
      </c>
      <c r="D353" s="17">
        <v>4.8099999999999996</v>
      </c>
      <c r="E353" s="47">
        <f>$D$7*D353*'прил 3'!D23</f>
        <v>136131.32707199999</v>
      </c>
      <c r="F353" s="21" t="s">
        <v>532</v>
      </c>
      <c r="G353" s="37"/>
      <c r="J353" s="48"/>
    </row>
    <row r="354" spans="1:10" ht="30" x14ac:dyDescent="0.25">
      <c r="A354" s="11"/>
      <c r="B354" s="11" t="s">
        <v>835</v>
      </c>
      <c r="C354" s="14" t="s">
        <v>86</v>
      </c>
      <c r="D354" s="17">
        <v>2.75</v>
      </c>
      <c r="E354" s="47">
        <f>$D$7*D354*'прил 3'!D24</f>
        <v>77829.760800000004</v>
      </c>
      <c r="F354" s="21" t="s">
        <v>532</v>
      </c>
      <c r="G354" s="37"/>
      <c r="J354" s="48"/>
    </row>
    <row r="355" spans="1:10" ht="30" x14ac:dyDescent="0.25">
      <c r="A355" s="11"/>
      <c r="B355" s="11" t="s">
        <v>836</v>
      </c>
      <c r="C355" s="14" t="s">
        <v>837</v>
      </c>
      <c r="D355" s="17">
        <v>2.35</v>
      </c>
      <c r="E355" s="47">
        <f>$D$7*D355*'прил 3'!D25</f>
        <v>66509.068320000006</v>
      </c>
      <c r="F355" s="21" t="s">
        <v>532</v>
      </c>
      <c r="G355" s="37"/>
      <c r="J355" s="48"/>
    </row>
    <row r="356" spans="1:10" x14ac:dyDescent="0.25">
      <c r="A356" s="11"/>
      <c r="B356" s="11" t="s">
        <v>838</v>
      </c>
      <c r="C356" s="14" t="s">
        <v>87</v>
      </c>
      <c r="D356" s="17">
        <v>1.44</v>
      </c>
      <c r="E356" s="47">
        <f>$D$7*D356*'прил 3'!D26</f>
        <v>40754.492928</v>
      </c>
      <c r="F356" s="21" t="s">
        <v>532</v>
      </c>
      <c r="G356" s="37"/>
      <c r="J356" s="48"/>
    </row>
    <row r="357" spans="1:10" ht="30" x14ac:dyDescent="0.25">
      <c r="A357" s="11"/>
      <c r="B357" s="11" t="s">
        <v>839</v>
      </c>
      <c r="C357" s="14" t="s">
        <v>88</v>
      </c>
      <c r="D357" s="17">
        <v>1.24</v>
      </c>
      <c r="E357" s="47">
        <f>$D$7*D357*'прил 3'!D27</f>
        <v>35094.146688000001</v>
      </c>
      <c r="F357" s="21" t="s">
        <v>532</v>
      </c>
      <c r="G357" s="37"/>
      <c r="J357" s="48"/>
    </row>
    <row r="358" spans="1:10" ht="30" x14ac:dyDescent="0.25">
      <c r="A358" s="11"/>
      <c r="B358" s="11" t="s">
        <v>840</v>
      </c>
      <c r="C358" s="14" t="s">
        <v>89</v>
      </c>
      <c r="D358" s="17">
        <v>1.08</v>
      </c>
      <c r="E358" s="47">
        <f>$D$7*D358*'прил 3'!D28</f>
        <v>30565.869696000002</v>
      </c>
      <c r="F358" s="21" t="s">
        <v>532</v>
      </c>
      <c r="G358" s="37"/>
      <c r="J358" s="48"/>
    </row>
    <row r="359" spans="1:10" ht="30" x14ac:dyDescent="0.25">
      <c r="A359" s="11"/>
      <c r="B359" s="11" t="s">
        <v>841</v>
      </c>
      <c r="C359" s="14" t="s">
        <v>842</v>
      </c>
      <c r="D359" s="17">
        <v>1.61</v>
      </c>
      <c r="E359" s="47">
        <f>$D$7*D359*'прил 3'!D29</f>
        <v>45565.787232000002</v>
      </c>
      <c r="F359" s="21" t="s">
        <v>532</v>
      </c>
      <c r="G359" s="37"/>
      <c r="J359" s="48"/>
    </row>
    <row r="360" spans="1:10" ht="30" x14ac:dyDescent="0.25">
      <c r="A360" s="11"/>
      <c r="B360" s="11" t="s">
        <v>843</v>
      </c>
      <c r="C360" s="14" t="s">
        <v>844</v>
      </c>
      <c r="D360" s="17">
        <v>2.15</v>
      </c>
      <c r="E360" s="47">
        <f>$D$7*D360*'прил 3'!D30</f>
        <v>60848.72208</v>
      </c>
      <c r="F360" s="21" t="s">
        <v>532</v>
      </c>
      <c r="G360" s="37"/>
      <c r="J360" s="48"/>
    </row>
    <row r="361" spans="1:10" x14ac:dyDescent="0.25">
      <c r="A361" s="11"/>
      <c r="B361" s="11" t="s">
        <v>845</v>
      </c>
      <c r="C361" s="14" t="s">
        <v>846</v>
      </c>
      <c r="D361" s="17">
        <v>1.5</v>
      </c>
      <c r="E361" s="47">
        <f>$D$7*D361</f>
        <v>44221.455000000002</v>
      </c>
      <c r="G361" s="37"/>
    </row>
    <row r="362" spans="1:10" ht="28.5" customHeight="1" x14ac:dyDescent="0.25">
      <c r="A362" s="76" t="s">
        <v>847</v>
      </c>
      <c r="B362" s="76"/>
      <c r="C362" s="76"/>
      <c r="D362" s="76"/>
      <c r="E362" s="76"/>
    </row>
  </sheetData>
  <mergeCells count="9">
    <mergeCell ref="B8:C8"/>
    <mergeCell ref="A362:E362"/>
    <mergeCell ref="C1:E1"/>
    <mergeCell ref="C2:E2"/>
    <mergeCell ref="A3:E3"/>
    <mergeCell ref="B4:C4"/>
    <mergeCell ref="A5:C5"/>
    <mergeCell ref="A6:C6"/>
    <mergeCell ref="A7:C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4</vt:lpstr>
      <vt:lpstr>прил 3</vt:lpstr>
      <vt:lpstr>прил 2</vt:lpstr>
      <vt:lpstr>прил 1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2022-12-26T05:32:19Z</dcterms:modified>
</cp:coreProperties>
</file>